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xfood.sharepoint.com/sites/AxfoodAB-Kommunikation-InvestorRelations/Delade dokument/Investor Relations/ÅHR/ÅHR 2025/Publicering/Finansiella nycketal/"/>
    </mc:Choice>
  </mc:AlternateContent>
  <xr:revisionPtr revIDLastSave="97" documentId="13_ncr:1_{B79F82C9-753E-4BA5-AA95-8FC10F97D04A}" xr6:coauthVersionLast="47" xr6:coauthVersionMax="47" xr10:uidLastSave="{2798F493-4EE4-4539-A7CD-F95B92561C03}"/>
  <bookViews>
    <workbookView xWindow="19095" yWindow="0" windowWidth="19410" windowHeight="15585" tabRatio="865" xr2:uid="{00000000-000D-0000-FFFF-FFFF00000000}"/>
  </bookViews>
  <sheets>
    <sheet name="Nyckeltal Axfood" sheetId="30" r:id="rId1"/>
    <sheet name="Investeringar" sheetId="7" state="hidden" r:id="rId2"/>
    <sheet name="KFA KC" sheetId="15" state="hidden" r:id="rId3"/>
  </sheets>
  <definedNames>
    <definedName name="Report_Version_4">"A1"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5" l="1"/>
  <c r="G21" i="15"/>
  <c r="F21" i="15"/>
  <c r="C21" i="15"/>
  <c r="C5" i="15"/>
  <c r="G28" i="7"/>
  <c r="F28" i="7"/>
  <c r="C28" i="7"/>
  <c r="F20" i="7"/>
  <c r="G20" i="7"/>
  <c r="F21" i="7"/>
  <c r="G21" i="7"/>
  <c r="F25" i="7"/>
  <c r="G25" i="7"/>
  <c r="F26" i="7"/>
  <c r="G26" i="7"/>
  <c r="F27" i="7"/>
  <c r="G27" i="7"/>
  <c r="C26" i="7"/>
  <c r="C25" i="7"/>
  <c r="C21" i="7"/>
  <c r="C20" i="7"/>
  <c r="C5" i="7"/>
</calcChain>
</file>

<file path=xl/sharedStrings.xml><?xml version="1.0" encoding="utf-8"?>
<sst xmlns="http://schemas.openxmlformats.org/spreadsheetml/2006/main" count="173" uniqueCount="133">
  <si>
    <t>För definitioner, se års- och hållbarhetsredovisningen, nyckeltal</t>
  </si>
  <si>
    <t>Mkr där ej annat anges</t>
  </si>
  <si>
    <t>EBITDA och EBITDA exkl. IFRS 16</t>
  </si>
  <si>
    <t>Rörelseresultat</t>
  </si>
  <si>
    <t>Avskrivningar immateriella tillgångar</t>
  </si>
  <si>
    <t>Avskrivningar materiella anläggninstillgångar</t>
  </si>
  <si>
    <t>Avskrivning nyttjanderättstillgångar</t>
  </si>
  <si>
    <t>Nedskrivningar</t>
  </si>
  <si>
    <t>EBITDA</t>
  </si>
  <si>
    <t>IFRS 16 leasingkostnader</t>
  </si>
  <si>
    <t>EBITDA exkl. IFRS 16</t>
  </si>
  <si>
    <t>Eget kapital per aktie</t>
  </si>
  <si>
    <t>Summa eget kapital exklusive minoritet</t>
  </si>
  <si>
    <t>Antal utestående aktier vid periodens slut</t>
  </si>
  <si>
    <t>Eget kapital per aktie, kronor</t>
  </si>
  <si>
    <t>Jämförelsestörande poster</t>
  </si>
  <si>
    <t>-</t>
  </si>
  <si>
    <t>Summa jämförelsestörande poster</t>
  </si>
  <si>
    <t>Kassaflöde per aktie</t>
  </si>
  <si>
    <t>Periodens kassaflöde</t>
  </si>
  <si>
    <t>Genomsnittligt antal utestående aktier före utspädning</t>
  </si>
  <si>
    <t>Kassaflöde per aktie, kronor</t>
  </si>
  <si>
    <t>Kassaflöde från den löpaned verksamheten per aktie</t>
  </si>
  <si>
    <t xml:space="preserve">Kassaflöde från den löpande verksamheten </t>
  </si>
  <si>
    <t>Kassaflöde från den löpande verksamheten per aktie, kronor</t>
  </si>
  <si>
    <t>Nettoskuld (+) / nettofordran (-)</t>
  </si>
  <si>
    <t>Likvida medel</t>
  </si>
  <si>
    <t>Summa räntebärande fordringar</t>
  </si>
  <si>
    <t>Långfristiga leasingskulder</t>
  </si>
  <si>
    <t>Avsättningar till pensioner</t>
  </si>
  <si>
    <t>Summa långristiga räntebärande skulder</t>
  </si>
  <si>
    <t>Kortfristiga leasingskulder</t>
  </si>
  <si>
    <t>Kortfristiga räntebärande skulder</t>
  </si>
  <si>
    <t>Summa kortfristiga räntebärande skulder</t>
  </si>
  <si>
    <t>Summa räntebärande skulder</t>
  </si>
  <si>
    <t>Nettoskuld (+) / Nettofordran (-)</t>
  </si>
  <si>
    <t>Nettoskuld (+) / Nettofordran (-) exklusive IFRS 16</t>
  </si>
  <si>
    <t>Nettoskuld/EBITDA</t>
  </si>
  <si>
    <t>EBITDA rullande 12 mån</t>
  </si>
  <si>
    <t>Nettoskuld/EBITDA, ggr</t>
  </si>
  <si>
    <t>Nettoskuld/EBITDA exkl. IFRS 16</t>
  </si>
  <si>
    <t xml:space="preserve">Nettolåneskuld (+)/nettolånefordran (-) exkl. IFRS 16 </t>
  </si>
  <si>
    <t>Nettoskuld/EBITDA exkl. IFRS 16, ggr</t>
  </si>
  <si>
    <t>Nettolåneskuldsättningsgrad/nettofordransgrad</t>
  </si>
  <si>
    <t>Summa eget kapital Inklusive minoritet</t>
  </si>
  <si>
    <t>Nettoskuldsättningsgrad/nettofordransgrad, ggr</t>
  </si>
  <si>
    <t>Nettolåneskuldsättningsgrad/nettofordransgrad exkl. IFRS 16</t>
  </si>
  <si>
    <t>Summa eget kapital Inklusive minoritet exkl. IFRS 16</t>
  </si>
  <si>
    <t>Nettoskuld (+) / Nettofordran (-) exkl. IFRS 16</t>
  </si>
  <si>
    <t>Nettoskuldsättningsgrad/nettofordransgrad exkl. IFRS 16, ggr</t>
  </si>
  <si>
    <t>Ordinarie utdelning per aktie</t>
  </si>
  <si>
    <t>Ordinarie utdelning, kr</t>
  </si>
  <si>
    <t>Utestående aktier vid periodens slut, antal</t>
  </si>
  <si>
    <t>Ordinarie utdelning per aktie, kronor</t>
  </si>
  <si>
    <t>Räntabilitet på eget kapital</t>
  </si>
  <si>
    <t>Årets resultat hänförligt till moderbolagets aktieägare</t>
  </si>
  <si>
    <t>Eget kapital hänförligt till moderbolagets ägare IB</t>
  </si>
  <si>
    <t>Eget kapital hänförligt till moderbolagets ägare UB</t>
  </si>
  <si>
    <t xml:space="preserve">Genomsnittligt eget kapital hänförligt till moderbolagets ägare </t>
  </si>
  <si>
    <t>Räntabilitet på genomsnittligt sysselsatt kapital</t>
  </si>
  <si>
    <t>Ingående sysselsatt kapital</t>
  </si>
  <si>
    <t>Utgående sysselsatt kapital</t>
  </si>
  <si>
    <t>Genomsnittligt sysselsatt kapital</t>
  </si>
  <si>
    <t>Resultat efter finansiella poster</t>
  </si>
  <si>
    <t>Räntekostnader och liknande resultatposter</t>
  </si>
  <si>
    <t>Resultat efter finansiella poster adderat med finansiella kostnader</t>
  </si>
  <si>
    <t>Rörelsemarginal inkl. och exkl. jämförelsestörande poster</t>
  </si>
  <si>
    <t>Nettoomsättning</t>
  </si>
  <si>
    <t>Rörelseresultat exkl. jämförelsestörande poster</t>
  </si>
  <si>
    <t>Rörelsemarginal, %</t>
  </si>
  <si>
    <t>Rörelsemarginal exkl. jämförelsestörande poster</t>
  </si>
  <si>
    <t>Sysselsatt kapital</t>
  </si>
  <si>
    <t>Balansomslutning</t>
  </si>
  <si>
    <t>Justerad för:</t>
  </si>
  <si>
    <t>Icke räntebärande skulder</t>
  </si>
  <si>
    <t>Icke räntebärande avsättningar</t>
  </si>
  <si>
    <t>Soliditet</t>
  </si>
  <si>
    <t>Eget kapital inklusive innehav utan bestämmande inflytande</t>
  </si>
  <si>
    <t>Summa tillgångar</t>
  </si>
  <si>
    <t>Soliditet, %</t>
  </si>
  <si>
    <t>YTD</t>
  </si>
  <si>
    <t>Aktualitet:</t>
  </si>
  <si>
    <t>AC</t>
  </si>
  <si>
    <t>Koncern:</t>
  </si>
  <si>
    <t>OP1001</t>
  </si>
  <si>
    <t>Koncernnamn:</t>
  </si>
  <si>
    <t>Bolagskod:</t>
  </si>
  <si>
    <t>Konsolideringsversion:</t>
  </si>
  <si>
    <t>OP</t>
  </si>
  <si>
    <t>Koncernperspektiv:</t>
  </si>
  <si>
    <t>Bidragsversion:</t>
  </si>
  <si>
    <t>OPER</t>
  </si>
  <si>
    <t>Valuta:</t>
  </si>
  <si>
    <t>LC</t>
  </si>
  <si>
    <t>SEK</t>
  </si>
  <si>
    <t>Bokslutsversion:</t>
  </si>
  <si>
    <t>Intervall:</t>
  </si>
  <si>
    <t>Period:</t>
  </si>
  <si>
    <t>Konto:</t>
  </si>
  <si>
    <t>Acc</t>
  </si>
  <si>
    <t>Härledning av totala investeringar och nettoinvesteringar i kassaflödet</t>
  </si>
  <si>
    <t>9 mån</t>
  </si>
  <si>
    <t>Mkr</t>
  </si>
  <si>
    <t>OP1050</t>
  </si>
  <si>
    <t>Totala investeringar</t>
  </si>
  <si>
    <t>OP1030</t>
  </si>
  <si>
    <t>Investeringar i finansiell leasing</t>
  </si>
  <si>
    <t>Avyttring av materiella/immateriella tillgångar</t>
  </si>
  <si>
    <t>Anskaffning finansiella tillgångar</t>
  </si>
  <si>
    <t>Förvärv mat.se</t>
  </si>
  <si>
    <t>OP1060</t>
  </si>
  <si>
    <t>Förvärv övriga verksamheter</t>
  </si>
  <si>
    <t>OP1020</t>
  </si>
  <si>
    <t>Avyttrade verksamheter</t>
  </si>
  <si>
    <t>OP1010</t>
  </si>
  <si>
    <t>OP1040</t>
  </si>
  <si>
    <t>Förvärv av tillgångar som innehas för försäljning</t>
  </si>
  <si>
    <t>CFA_350</t>
  </si>
  <si>
    <t>Kassaflöde från investeringsverksamheten</t>
  </si>
  <si>
    <t>LE1001</t>
  </si>
  <si>
    <t>LE</t>
  </si>
  <si>
    <t>ALLA</t>
  </si>
  <si>
    <t>Rapport över kassaflöden i sammandrag, koncernen</t>
  </si>
  <si>
    <t>Tillgångar</t>
  </si>
  <si>
    <t>Goodwill</t>
  </si>
  <si>
    <t xml:space="preserve">Totala av- och nedskrivningar </t>
  </si>
  <si>
    <t>Omvärdering City Gross</t>
  </si>
  <si>
    <t xml:space="preserve">Långfristiga räntebärande skulder </t>
  </si>
  <si>
    <t>Avkastning på eget kapital</t>
  </si>
  <si>
    <t>Avkastning på genomsnittligt sysselsatt kapital, %</t>
  </si>
  <si>
    <t>Strukturkostnader City Gross</t>
  </si>
  <si>
    <t>EBITDA exkl. IFRS 16 rullande 12 mån</t>
  </si>
  <si>
    <t>Nyckeltal Axfood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</si>
</sst>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kr&quot;_-;\-* #,##0.00\ &quot;kr&quot;_-;_-* &quot;-&quot;??\ &quot;kr&quot;_-;_-@_-"/>
    <numFmt numFmtId="164" formatCode="_-* #,##0.00\ _k_r_-;\-* #,##0.00\ _k_r_-;_-* &quot;-&quot;??\ _k_r_-;_-@_-"/>
    <numFmt numFmtId="165" formatCode="_-* #,##0\ _k_r_-;\-* #,##0\ _k_r_-;_-* &quot;-&quot;??\ _k_r_-;_-@_-"/>
    <numFmt numFmtId="166" formatCode="#,##0_ ;\-#,##0\ "/>
    <numFmt numFmtId="167" formatCode="0.0%"/>
    <numFmt numFmtId="168" formatCode="0.0"/>
    <numFmt numFmtId="169" formatCode="yy/mm/dd"/>
    <numFmt numFmtId="170" formatCode="#,##0;\-#,##0;&quot;&quot;"/>
    <numFmt numFmtId="171" formatCode="0000"/>
    <numFmt numFmtId="172" formatCode="_(* #,##0_);_(* \(#,##0\);_(* &quot;-&quot;_);_(@_)"/>
    <numFmt numFmtId="173" formatCode="_(* #,##0.00_);_(* \(#,##0.00\);_(* &quot;-&quot;??_);_(@_)"/>
    <numFmt numFmtId="174" formatCode="_(&quot;kr&quot;* #,##0_);_(&quot;kr&quot;* \(#,##0\);_(&quot;kr&quot;* &quot;-&quot;_);_(@_)"/>
    <numFmt numFmtId="175" formatCode="#,##0.0"/>
    <numFmt numFmtId="176" formatCode="0.00000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ms Rmn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2"/>
      <name val="Helv"/>
    </font>
    <font>
      <b/>
      <sz val="11"/>
      <color indexed="9"/>
      <name val="Calibri"/>
      <family val="2"/>
    </font>
    <font>
      <sz val="8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4"/>
      <name val="Helv"/>
    </font>
    <font>
      <sz val="12"/>
      <name val="Axfood Sans"/>
    </font>
    <font>
      <sz val="11"/>
      <color theme="1"/>
      <name val="Axfood Sans"/>
    </font>
    <font>
      <sz val="10"/>
      <name val="Axfood Sans"/>
    </font>
    <font>
      <sz val="8"/>
      <name val="Axfood Sans"/>
    </font>
    <font>
      <b/>
      <sz val="11"/>
      <color theme="0"/>
      <name val="Axfood Sans"/>
    </font>
    <font>
      <sz val="11"/>
      <color theme="0"/>
      <name val="Axfood Sans"/>
    </font>
    <font>
      <b/>
      <sz val="11"/>
      <color theme="1"/>
      <name val="Axfood Sans"/>
    </font>
    <font>
      <b/>
      <sz val="12"/>
      <name val="Axfood Sans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1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28345F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12">
    <xf numFmtId="0" fontId="0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7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7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7" fillId="31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7" fillId="43" borderId="0" applyNumberFormat="0" applyBorder="0" applyAlignment="0" applyProtection="0"/>
    <xf numFmtId="0" fontId="1" fillId="4" borderId="6" applyNumberFormat="0" applyFont="0" applyAlignment="0" applyProtection="0"/>
    <xf numFmtId="0" fontId="9" fillId="44" borderId="7" applyNumberFormat="0" applyFont="0" applyAlignment="0" applyProtection="0"/>
    <xf numFmtId="0" fontId="10" fillId="45" borderId="8" applyNumberFormat="0" applyAlignment="0" applyProtection="0"/>
    <xf numFmtId="0" fontId="11" fillId="0" borderId="1" applyNumberFormat="0"/>
    <xf numFmtId="0" fontId="12" fillId="46" borderId="0" applyNumberFormat="0" applyBorder="0" applyAlignment="0" applyProtection="0"/>
    <xf numFmtId="169" fontId="13" fillId="47" borderId="9" applyFont="0" applyFill="0" applyBorder="0" applyAlignment="0">
      <alignment horizontal="left"/>
    </xf>
    <xf numFmtId="0" fontId="14" fillId="48" borderId="0" applyNumberFormat="0" applyBorder="0" applyAlignment="0" applyProtection="0"/>
    <xf numFmtId="0" fontId="4" fillId="3" borderId="0" applyNumberFormat="0" applyBorder="0" applyAlignment="0" applyProtection="0"/>
    <xf numFmtId="0" fontId="5" fillId="5" borderId="0" applyNumberFormat="0" applyBorder="0" applyAlignment="0" applyProtection="0"/>
    <xf numFmtId="0" fontId="7" fillId="49" borderId="0" applyNumberFormat="0" applyBorder="0" applyAlignment="0" applyProtection="0"/>
    <xf numFmtId="0" fontId="5" fillId="8" borderId="0" applyNumberFormat="0" applyBorder="0" applyAlignment="0" applyProtection="0"/>
    <xf numFmtId="0" fontId="7" fillId="50" borderId="0" applyNumberFormat="0" applyBorder="0" applyAlignment="0" applyProtection="0"/>
    <xf numFmtId="0" fontId="5" fillId="11" borderId="0" applyNumberFormat="0" applyBorder="0" applyAlignment="0" applyProtection="0"/>
    <xf numFmtId="0" fontId="7" fillId="51" borderId="0" applyNumberFormat="0" applyBorder="0" applyAlignment="0" applyProtection="0"/>
    <xf numFmtId="0" fontId="5" fillId="14" borderId="0" applyNumberFormat="0" applyBorder="0" applyAlignment="0" applyProtection="0"/>
    <xf numFmtId="0" fontId="7" fillId="26" borderId="0" applyNumberFormat="0" applyBorder="0" applyAlignment="0" applyProtection="0"/>
    <xf numFmtId="0" fontId="5" fillId="17" borderId="0" applyNumberFormat="0" applyBorder="0" applyAlignment="0" applyProtection="0"/>
    <xf numFmtId="0" fontId="7" fillId="27" borderId="0" applyNumberFormat="0" applyBorder="0" applyAlignment="0" applyProtection="0"/>
    <xf numFmtId="0" fontId="5" fillId="20" borderId="0" applyNumberFormat="0" applyBorder="0" applyAlignment="0" applyProtection="0"/>
    <xf numFmtId="0" fontId="7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/>
    <xf numFmtId="0" fontId="17" fillId="53" borderId="0" applyNumberFormat="0" applyFill="0" applyBorder="0" applyAlignment="0"/>
    <xf numFmtId="3" fontId="18" fillId="47" borderId="10" applyFill="0" applyBorder="0">
      <protection locked="0" hidden="1"/>
    </xf>
    <xf numFmtId="170" fontId="19" fillId="0" borderId="11" applyFill="0" applyBorder="0">
      <protection locked="0"/>
    </xf>
    <xf numFmtId="170" fontId="19" fillId="0" borderId="11" applyFill="0" applyBorder="0">
      <protection locked="0"/>
    </xf>
    <xf numFmtId="3" fontId="19" fillId="0" borderId="10" applyFill="0" applyBorder="0"/>
    <xf numFmtId="3" fontId="19" fillId="0" borderId="10" applyFill="0" applyBorder="0"/>
    <xf numFmtId="0" fontId="20" fillId="54" borderId="8" applyNumberFormat="0" applyAlignment="0" applyProtection="0"/>
    <xf numFmtId="0" fontId="21" fillId="0" borderId="9" applyNumberFormat="0" applyFill="0" applyBorder="0" applyAlignment="0">
      <protection locked="0"/>
    </xf>
    <xf numFmtId="170" fontId="19" fillId="0" borderId="10" applyFill="0" applyBorder="0"/>
    <xf numFmtId="170" fontId="19" fillId="0" borderId="10" applyFill="0" applyBorder="0"/>
    <xf numFmtId="0" fontId="22" fillId="55" borderId="12" applyNumberFormat="0" applyAlignment="0" applyProtection="0"/>
    <xf numFmtId="171" fontId="23" fillId="0" borderId="5" applyNumberFormat="0" applyFill="0" applyBorder="0"/>
    <xf numFmtId="171" fontId="23" fillId="0" borderId="5" applyNumberFormat="0" applyFill="0" applyBorder="0"/>
    <xf numFmtId="171" fontId="13" fillId="0" borderId="5" applyNumberFormat="0" applyFill="0" applyBorder="0" applyAlignment="0" applyProtection="0"/>
    <xf numFmtId="0" fontId="24" fillId="0" borderId="13" applyNumberFormat="0" applyFill="0" applyAlignment="0" applyProtection="0"/>
    <xf numFmtId="0" fontId="25" fillId="56" borderId="0" applyNumberFormat="0" applyBorder="0" applyAlignment="0" applyProtection="0"/>
    <xf numFmtId="0" fontId="1" fillId="0" borderId="0"/>
    <xf numFmtId="0" fontId="19" fillId="0" borderId="0"/>
    <xf numFmtId="0" fontId="1" fillId="0" borderId="0"/>
    <xf numFmtId="0" fontId="23" fillId="57" borderId="0"/>
    <xf numFmtId="0" fontId="1" fillId="0" borderId="0"/>
    <xf numFmtId="0" fontId="1" fillId="0" borderId="0"/>
    <xf numFmtId="0" fontId="19" fillId="0" borderId="0">
      <alignment vertical="top"/>
    </xf>
    <xf numFmtId="0" fontId="1" fillId="0" borderId="0"/>
    <xf numFmtId="0" fontId="19" fillId="0" borderId="0"/>
    <xf numFmtId="0" fontId="19" fillId="0" borderId="0"/>
    <xf numFmtId="0" fontId="19" fillId="0" borderId="0" applyNumberForma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14" applyNumberFormat="0" applyFill="0" applyBorder="0">
      <alignment horizontal="center"/>
    </xf>
    <xf numFmtId="0" fontId="19" fillId="0" borderId="14" applyNumberFormat="0" applyFill="0" applyBorder="0">
      <alignment horizontal="center"/>
    </xf>
    <xf numFmtId="0" fontId="26" fillId="0" borderId="15" applyNumberFormat="0" applyFill="0" applyAlignment="0" applyProtection="0"/>
    <xf numFmtId="0" fontId="11" fillId="0" borderId="10" applyFill="0" applyBorder="0">
      <alignment horizontal="center"/>
    </xf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23" fillId="56" borderId="18" applyNumberFormat="0" applyProtection="0">
      <alignment vertical="center"/>
    </xf>
    <xf numFmtId="4" fontId="30" fillId="47" borderId="18" applyNumberFormat="0" applyProtection="0">
      <alignment vertical="center"/>
    </xf>
    <xf numFmtId="4" fontId="30" fillId="47" borderId="18" applyNumberFormat="0" applyProtection="0">
      <alignment vertical="center"/>
    </xf>
    <xf numFmtId="4" fontId="30" fillId="47" borderId="18" applyNumberFormat="0" applyProtection="0">
      <alignment vertical="center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4" fontId="23" fillId="47" borderId="18" applyNumberFormat="0" applyProtection="0">
      <alignment horizontal="left" vertical="center" indent="1"/>
    </xf>
    <xf numFmtId="0" fontId="31" fillId="56" borderId="19" applyNumberFormat="0" applyProtection="0">
      <alignment horizontal="left" vertical="top" indent="1"/>
    </xf>
    <xf numFmtId="0" fontId="31" fillId="56" borderId="19" applyNumberFormat="0" applyProtection="0">
      <alignment horizontal="left" vertical="top" indent="1"/>
    </xf>
    <xf numFmtId="0" fontId="31" fillId="56" borderId="19" applyNumberFormat="0" applyProtection="0">
      <alignment horizontal="left" vertical="top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4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8" borderId="18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0" borderId="20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59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28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2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51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60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25" borderId="18" applyNumberFormat="0" applyProtection="0">
      <alignment horizontal="right" vertical="center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23" fillId="61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19" fillId="62" borderId="20" applyNumberFormat="0" applyProtection="0">
      <alignment horizontal="left" vertical="center" indent="1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3" borderId="18" applyNumberFormat="0" applyProtection="0">
      <alignment horizontal="right" vertical="center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4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4" fontId="23" fillId="63" borderId="20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45" borderId="18" applyNumberFormat="0" applyProtection="0">
      <alignment horizontal="left" vertical="center" indent="1"/>
    </xf>
    <xf numFmtId="0" fontId="23" fillId="62" borderId="19" applyNumberFormat="0" applyProtection="0">
      <alignment horizontal="left" vertical="top" indent="1"/>
    </xf>
    <xf numFmtId="0" fontId="23" fillId="62" borderId="19" applyNumberFormat="0" applyProtection="0">
      <alignment horizontal="left" vertical="top" indent="1"/>
    </xf>
    <xf numFmtId="0" fontId="23" fillId="62" borderId="19" applyNumberFormat="0" applyProtection="0">
      <alignment horizontal="left" vertical="top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5" borderId="18" applyNumberFormat="0" applyProtection="0">
      <alignment horizontal="left" vertical="center" indent="1"/>
    </xf>
    <xf numFmtId="0" fontId="23" fillId="63" borderId="19" applyNumberFormat="0" applyProtection="0">
      <alignment horizontal="left" vertical="top" indent="1"/>
    </xf>
    <xf numFmtId="0" fontId="23" fillId="63" borderId="19" applyNumberFormat="0" applyProtection="0">
      <alignment horizontal="left" vertical="top" indent="1"/>
    </xf>
    <xf numFmtId="0" fontId="23" fillId="63" borderId="19" applyNumberFormat="0" applyProtection="0">
      <alignment horizontal="left" vertical="top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8" applyNumberFormat="0" applyProtection="0">
      <alignment horizontal="left" vertical="center" indent="1"/>
    </xf>
    <xf numFmtId="0" fontId="23" fillId="66" borderId="19" applyNumberFormat="0" applyProtection="0">
      <alignment horizontal="left" vertical="top" indent="1"/>
    </xf>
    <xf numFmtId="0" fontId="23" fillId="66" borderId="19" applyNumberFormat="0" applyProtection="0">
      <alignment horizontal="left" vertical="top" indent="1"/>
    </xf>
    <xf numFmtId="0" fontId="23" fillId="66" borderId="19" applyNumberFormat="0" applyProtection="0">
      <alignment horizontal="left" vertical="top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8" applyNumberFormat="0" applyProtection="0">
      <alignment horizontal="left" vertical="center" indent="1"/>
    </xf>
    <xf numFmtId="0" fontId="23" fillId="64" borderId="19" applyNumberFormat="0" applyProtection="0">
      <alignment horizontal="left" vertical="top" indent="1"/>
    </xf>
    <xf numFmtId="0" fontId="23" fillId="64" borderId="19" applyNumberFormat="0" applyProtection="0">
      <alignment horizontal="left" vertical="top" indent="1"/>
    </xf>
    <xf numFmtId="0" fontId="23" fillId="64" borderId="19" applyNumberFormat="0" applyProtection="0">
      <alignment horizontal="left" vertical="top" indent="1"/>
    </xf>
    <xf numFmtId="0" fontId="23" fillId="67" borderId="21" applyNumberFormat="0">
      <protection locked="0"/>
    </xf>
    <xf numFmtId="0" fontId="32" fillId="62" borderId="22" applyBorder="0"/>
    <xf numFmtId="0" fontId="32" fillId="62" borderId="22" applyBorder="0"/>
    <xf numFmtId="4" fontId="33" fillId="44" borderId="19" applyNumberFormat="0" applyProtection="0">
      <alignment vertical="center"/>
    </xf>
    <xf numFmtId="4" fontId="33" fillId="44" borderId="19" applyNumberFormat="0" applyProtection="0">
      <alignment vertical="center"/>
    </xf>
    <xf numFmtId="4" fontId="33" fillId="44" borderId="19" applyNumberFormat="0" applyProtection="0">
      <alignment vertical="center"/>
    </xf>
    <xf numFmtId="4" fontId="30" fillId="68" borderId="4" applyNumberFormat="0" applyProtection="0">
      <alignment vertical="center"/>
    </xf>
    <xf numFmtId="4" fontId="33" fillId="45" borderId="19" applyNumberFormat="0" applyProtection="0">
      <alignment horizontal="left" vertical="center" indent="1"/>
    </xf>
    <xf numFmtId="4" fontId="33" fillId="45" borderId="19" applyNumberFormat="0" applyProtection="0">
      <alignment horizontal="left" vertical="center" indent="1"/>
    </xf>
    <xf numFmtId="4" fontId="33" fillId="45" borderId="19" applyNumberFormat="0" applyProtection="0">
      <alignment horizontal="left" vertical="center" indent="1"/>
    </xf>
    <xf numFmtId="0" fontId="33" fillId="44" borderId="19" applyNumberFormat="0" applyProtection="0">
      <alignment horizontal="left" vertical="top" indent="1"/>
    </xf>
    <xf numFmtId="0" fontId="33" fillId="44" borderId="19" applyNumberFormat="0" applyProtection="0">
      <alignment horizontal="left" vertical="top" indent="1"/>
    </xf>
    <xf numFmtId="0" fontId="33" fillId="44" borderId="19" applyNumberFormat="0" applyProtection="0">
      <alignment horizontal="left" vertical="top" indent="1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23" fillId="0" borderId="18" applyNumberFormat="0" applyProtection="0">
      <alignment horizontal="right" vertical="center"/>
    </xf>
    <xf numFmtId="4" fontId="30" fillId="69" borderId="18" applyNumberFormat="0" applyProtection="0">
      <alignment horizontal="right" vertical="center"/>
    </xf>
    <xf numFmtId="4" fontId="30" fillId="69" borderId="18" applyNumberFormat="0" applyProtection="0">
      <alignment horizontal="right" vertical="center"/>
    </xf>
    <xf numFmtId="4" fontId="30" fillId="69" borderId="18" applyNumberFormat="0" applyProtection="0">
      <alignment horizontal="right" vertical="center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4" fontId="23" fillId="27" borderId="18" applyNumberFormat="0" applyProtection="0">
      <alignment horizontal="left" vertical="center" indent="1"/>
    </xf>
    <xf numFmtId="0" fontId="33" fillId="63" borderId="19" applyNumberFormat="0" applyProtection="0">
      <alignment horizontal="left" vertical="top" indent="1"/>
    </xf>
    <xf numFmtId="0" fontId="33" fillId="63" borderId="19" applyNumberFormat="0" applyProtection="0">
      <alignment horizontal="left" vertical="top" indent="1"/>
    </xf>
    <xf numFmtId="0" fontId="33" fillId="63" borderId="19" applyNumberFormat="0" applyProtection="0">
      <alignment horizontal="left" vertical="top" indent="1"/>
    </xf>
    <xf numFmtId="4" fontId="34" fillId="70" borderId="20" applyNumberFormat="0" applyProtection="0">
      <alignment horizontal="left" vertical="center" indent="1"/>
    </xf>
    <xf numFmtId="4" fontId="34" fillId="70" borderId="20" applyNumberFormat="0" applyProtection="0">
      <alignment horizontal="left" vertical="center" indent="1"/>
    </xf>
    <xf numFmtId="4" fontId="34" fillId="70" borderId="20" applyNumberFormat="0" applyProtection="0">
      <alignment horizontal="left" vertical="center" indent="1"/>
    </xf>
    <xf numFmtId="0" fontId="23" fillId="71" borderId="4"/>
    <xf numFmtId="0" fontId="23" fillId="71" borderId="4"/>
    <xf numFmtId="4" fontId="35" fillId="67" borderId="18" applyNumberFormat="0" applyProtection="0">
      <alignment horizontal="right" vertical="center"/>
    </xf>
    <xf numFmtId="4" fontId="35" fillId="67" borderId="18" applyNumberFormat="0" applyProtection="0">
      <alignment horizontal="right" vertical="center"/>
    </xf>
    <xf numFmtId="4" fontId="35" fillId="67" borderId="18" applyNumberFormat="0" applyProtection="0">
      <alignment horizontal="right" vertical="center"/>
    </xf>
    <xf numFmtId="0" fontId="36" fillId="0" borderId="0" applyNumberFormat="0" applyFill="0" applyBorder="0" applyAlignment="0" applyProtection="0"/>
    <xf numFmtId="0" fontId="15" fillId="0" borderId="23" applyNumberFormat="0" applyFill="0" applyAlignment="0" applyProtection="0"/>
    <xf numFmtId="0" fontId="37" fillId="0" borderId="0" applyFill="0" applyBorder="0"/>
    <xf numFmtId="171" fontId="19" fillId="0" borderId="10" applyNumberFormat="0" applyFill="0" applyBorder="0"/>
    <xf numFmtId="171" fontId="19" fillId="0" borderId="10" applyNumberFormat="0" applyFill="0" applyBorder="0"/>
    <xf numFmtId="0" fontId="17" fillId="0" borderId="1" applyNumberFormat="0" applyFill="0" applyBorder="0" applyAlignment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8" fillId="45" borderId="24" applyNumberFormat="0" applyAlignment="0" applyProtection="0"/>
    <xf numFmtId="17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/>
    <xf numFmtId="0" fontId="3" fillId="0" borderId="2" xfId="0" applyFont="1" applyBorder="1" applyAlignment="1">
      <alignment horizontal="right"/>
    </xf>
    <xf numFmtId="166" fontId="2" fillId="0" borderId="0" xfId="1" applyNumberFormat="1" applyFont="1"/>
    <xf numFmtId="165" fontId="2" fillId="0" borderId="0" xfId="1" applyNumberFormat="1" applyFont="1"/>
    <xf numFmtId="0" fontId="3" fillId="0" borderId="0" xfId="0" applyFont="1"/>
    <xf numFmtId="0" fontId="3" fillId="0" borderId="2" xfId="0" applyFont="1" applyBorder="1"/>
    <xf numFmtId="166" fontId="3" fillId="0" borderId="2" xfId="1" applyNumberFormat="1" applyFont="1" applyBorder="1"/>
    <xf numFmtId="1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41" fillId="0" borderId="0" xfId="0" applyFont="1" applyAlignment="1">
      <alignment horizontal="center" vertical="top"/>
    </xf>
    <xf numFmtId="0" fontId="42" fillId="0" borderId="0" xfId="0" applyFont="1"/>
    <xf numFmtId="0" fontId="43" fillId="0" borderId="0" xfId="0" applyFont="1" applyAlignment="1">
      <alignment vertical="top"/>
    </xf>
    <xf numFmtId="0" fontId="43" fillId="0" borderId="0" xfId="0" applyFont="1" applyAlignment="1">
      <alignment horizontal="center" vertical="top"/>
    </xf>
    <xf numFmtId="0" fontId="44" fillId="0" borderId="0" xfId="0" applyFont="1" applyAlignment="1">
      <alignment vertical="top"/>
    </xf>
    <xf numFmtId="0" fontId="45" fillId="72" borderId="0" xfId="0" applyFont="1" applyFill="1"/>
    <xf numFmtId="0" fontId="42" fillId="0" borderId="0" xfId="0" applyFont="1" applyAlignment="1">
      <alignment horizontal="left" indent="1"/>
    </xf>
    <xf numFmtId="0" fontId="42" fillId="0" borderId="3" xfId="0" applyFont="1" applyBorder="1"/>
    <xf numFmtId="0" fontId="47" fillId="0" borderId="25" xfId="0" applyFont="1" applyBorder="1"/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7" fillId="0" borderId="0" xfId="0" applyFont="1" applyAlignment="1">
      <alignment horizontal="left"/>
    </xf>
    <xf numFmtId="0" fontId="47" fillId="0" borderId="3" xfId="0" applyFont="1" applyBorder="1"/>
    <xf numFmtId="0" fontId="47" fillId="0" borderId="0" xfId="0" applyFont="1"/>
    <xf numFmtId="3" fontId="47" fillId="0" borderId="0" xfId="0" applyNumberFormat="1" applyFont="1" applyAlignment="1">
      <alignment horizontal="center"/>
    </xf>
    <xf numFmtId="3" fontId="42" fillId="0" borderId="0" xfId="0" applyNumberFormat="1" applyFont="1" applyAlignment="1">
      <alignment horizontal="center"/>
    </xf>
    <xf numFmtId="167" fontId="47" fillId="0" borderId="25" xfId="0" applyNumberFormat="1" applyFont="1" applyBorder="1" applyAlignment="1">
      <alignment horizontal="center"/>
    </xf>
    <xf numFmtId="0" fontId="47" fillId="0" borderId="3" xfId="0" applyFont="1" applyBorder="1" applyAlignment="1">
      <alignment horizontal="left"/>
    </xf>
    <xf numFmtId="0" fontId="47" fillId="0" borderId="0" xfId="0" applyFont="1" applyAlignment="1">
      <alignment horizontal="center"/>
    </xf>
    <xf numFmtId="1" fontId="47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/>
    </xf>
    <xf numFmtId="168" fontId="47" fillId="0" borderId="3" xfId="0" applyNumberFormat="1" applyFont="1" applyBorder="1" applyAlignment="1">
      <alignment horizontal="center"/>
    </xf>
    <xf numFmtId="3" fontId="47" fillId="0" borderId="25" xfId="0" applyNumberFormat="1" applyFont="1" applyBorder="1" applyAlignment="1">
      <alignment horizontal="center"/>
    </xf>
    <xf numFmtId="168" fontId="47" fillId="0" borderId="25" xfId="0" applyNumberFormat="1" applyFont="1" applyBorder="1" applyAlignment="1">
      <alignment horizontal="center"/>
    </xf>
    <xf numFmtId="2" fontId="47" fillId="0" borderId="25" xfId="0" applyNumberFormat="1" applyFont="1" applyBorder="1" applyAlignment="1">
      <alignment horizontal="center"/>
    </xf>
    <xf numFmtId="4" fontId="47" fillId="0" borderId="25" xfId="0" applyNumberFormat="1" applyFont="1" applyBorder="1" applyAlignment="1">
      <alignment horizontal="center"/>
    </xf>
    <xf numFmtId="3" fontId="47" fillId="0" borderId="3" xfId="0" applyNumberFormat="1" applyFont="1" applyBorder="1" applyAlignment="1">
      <alignment horizontal="center"/>
    </xf>
    <xf numFmtId="3" fontId="42" fillId="0" borderId="3" xfId="0" applyNumberFormat="1" applyFont="1" applyBorder="1" applyAlignment="1">
      <alignment horizontal="center"/>
    </xf>
    <xf numFmtId="175" fontId="47" fillId="0" borderId="25" xfId="0" applyNumberFormat="1" applyFont="1" applyBorder="1" applyAlignment="1">
      <alignment horizontal="center"/>
    </xf>
    <xf numFmtId="4" fontId="47" fillId="0" borderId="0" xfId="0" applyNumberFormat="1" applyFont="1" applyAlignment="1">
      <alignment horizontal="center"/>
    </xf>
    <xf numFmtId="3" fontId="42" fillId="2" borderId="0" xfId="0" applyNumberFormat="1" applyFont="1" applyFill="1" applyAlignment="1">
      <alignment horizontal="center"/>
    </xf>
    <xf numFmtId="0" fontId="47" fillId="0" borderId="25" xfId="0" applyFont="1" applyBorder="1" applyAlignment="1">
      <alignment horizontal="center"/>
    </xf>
    <xf numFmtId="4" fontId="42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vertical="top"/>
    </xf>
    <xf numFmtId="0" fontId="45" fillId="72" borderId="0" xfId="0" applyFont="1" applyFill="1" applyAlignment="1">
      <alignment horizontal="center"/>
    </xf>
    <xf numFmtId="3" fontId="42" fillId="0" borderId="0" xfId="0" applyNumberFormat="1" applyFont="1"/>
    <xf numFmtId="1" fontId="42" fillId="0" borderId="0" xfId="0" applyNumberFormat="1" applyFont="1"/>
    <xf numFmtId="176" fontId="42" fillId="0" borderId="0" xfId="0" applyNumberFormat="1" applyFont="1"/>
    <xf numFmtId="2" fontId="42" fillId="0" borderId="0" xfId="0" applyNumberFormat="1" applyFont="1" applyAlignment="1">
      <alignment horizontal="center"/>
    </xf>
    <xf numFmtId="10" fontId="42" fillId="0" borderId="0" xfId="0" applyNumberFormat="1" applyFont="1"/>
  </cellXfs>
  <cellStyles count="312">
    <cellStyle name="0%" xfId="2" xr:uid="{A761F8BE-AC1A-405F-8058-1E0622CA0E99}"/>
    <cellStyle name="20% - Dekorfärg1 2" xfId="3" xr:uid="{4FE1EFDB-4A56-4038-85B0-B5569F079E34}"/>
    <cellStyle name="20% - Dekorfärg2 2" xfId="4" xr:uid="{7952A408-E4FA-482A-A826-036CAD1EB8AE}"/>
    <cellStyle name="20% - Dekorfärg3 2" xfId="5" xr:uid="{45F389A3-16D9-4073-9AFE-A41403565C88}"/>
    <cellStyle name="20% - Dekorfärg4 2" xfId="6" xr:uid="{2DC9CF60-657B-4439-9F2D-D2B401C0E2FB}"/>
    <cellStyle name="20% - Dekorfärg5 2" xfId="7" xr:uid="{26435892-79B9-495C-9E63-06CEAFD70AA6}"/>
    <cellStyle name="20% - Dekorfärg6 2" xfId="8" xr:uid="{961E1794-1A40-465C-944D-872A41303FD0}"/>
    <cellStyle name="40% - Dekorfärg1 2" xfId="9" xr:uid="{3730A746-0873-4981-A087-06CAFC2FD83A}"/>
    <cellStyle name="40% - Dekorfärg2 2" xfId="10" xr:uid="{50CDB41F-0C09-4939-9E24-86379A58479C}"/>
    <cellStyle name="40% - Dekorfärg3 2" xfId="11" xr:uid="{5CAF676F-A6D1-4365-A2B7-3F12F5ED95AB}"/>
    <cellStyle name="40% - Dekorfärg4 2" xfId="12" xr:uid="{10E9F45F-2729-4A1C-876F-2D9F7CCDD209}"/>
    <cellStyle name="40% - Dekorfärg5 2" xfId="13" xr:uid="{E759FEB4-E31F-442E-83DE-425546BDF8E2}"/>
    <cellStyle name="40% - Dekorfärg6 2" xfId="14" xr:uid="{1243E5C9-6A63-4118-978A-C8BAE5A5CFF4}"/>
    <cellStyle name="60% - Dekorfärg1 2" xfId="15" xr:uid="{6D24CB4C-FC09-41FF-A267-26A5E761BA26}"/>
    <cellStyle name="60% - Dekorfärg2 2" xfId="16" xr:uid="{EFABA691-D6A1-40B1-B89F-DC202558B125}"/>
    <cellStyle name="60% - Dekorfärg3 2" xfId="17" xr:uid="{BAAD4B6C-574A-4C90-B1E2-E1C90D7F010F}"/>
    <cellStyle name="60% - Dekorfärg4 2" xfId="18" xr:uid="{346C5C3C-0A19-4D52-8D10-8C47520DC0FC}"/>
    <cellStyle name="60% - Dekorfärg5 2" xfId="19" xr:uid="{3A524B16-5D02-488C-AC9D-B13699502C94}"/>
    <cellStyle name="60% - Dekorfärg6 2" xfId="20" xr:uid="{E3EB48D3-3B81-4D52-8556-25F613529B0B}"/>
    <cellStyle name="Accent1 - 20%" xfId="21" xr:uid="{41880286-8F41-4823-B469-518A7DD6E5BD}"/>
    <cellStyle name="Accent1 - 40%" xfId="22" xr:uid="{98275C54-DE9C-4BB0-8C48-28DA207EDAF0}"/>
    <cellStyle name="Accent1 - 60%" xfId="23" xr:uid="{2A9F0842-EB5B-4939-B411-9ED1C6B4869E}"/>
    <cellStyle name="Accent2 - 20%" xfId="24" xr:uid="{F896E967-3930-42B6-A200-2CB65E172C4F}"/>
    <cellStyle name="Accent2 - 40%" xfId="25" xr:uid="{520B4D2B-6E5E-4360-8BA2-7F0822F7F1CC}"/>
    <cellStyle name="Accent2 - 60%" xfId="26" xr:uid="{1FB66665-40C4-46C3-B73E-7E6DAA266513}"/>
    <cellStyle name="Accent3 - 20%" xfId="27" xr:uid="{80EF3812-7353-4260-A031-264DF70EC084}"/>
    <cellStyle name="Accent3 - 40%" xfId="28" xr:uid="{8A9D107B-7ED1-4390-B82A-EF4B6D52F05F}"/>
    <cellStyle name="Accent3 - 60%" xfId="29" xr:uid="{F4004500-0FD7-40A1-9EB1-472CA254DC89}"/>
    <cellStyle name="Accent4 - 20%" xfId="30" xr:uid="{DECFDE13-8D08-4D2B-ABE7-129FCD15DD09}"/>
    <cellStyle name="Accent4 - 40%" xfId="31" xr:uid="{A4D82892-8EA9-4207-9A31-4C2A31CF183A}"/>
    <cellStyle name="Accent4 - 60%" xfId="32" xr:uid="{7AD8D13E-852C-4C89-BA96-B49CB8EADC35}"/>
    <cellStyle name="Accent5 - 20%" xfId="33" xr:uid="{DFD282C3-C586-42E9-A039-F705C291ADD9}"/>
    <cellStyle name="Accent5 - 40%" xfId="34" xr:uid="{32460D86-9780-4F40-8DA4-E105F0485393}"/>
    <cellStyle name="Accent5 - 60%" xfId="35" xr:uid="{AA058AD0-53F1-44FC-8B7D-AFFA97F58902}"/>
    <cellStyle name="Accent6 - 20%" xfId="36" xr:uid="{A0CDF86A-AF0C-43F5-8CD8-A3A3FAFA53C4}"/>
    <cellStyle name="Accent6 - 40%" xfId="37" xr:uid="{4D32D373-55E0-42FC-B5B3-E83310CB065D}"/>
    <cellStyle name="Accent6 - 60%" xfId="38" xr:uid="{7DCD2FEE-49A3-482A-A540-C01CE9182038}"/>
    <cellStyle name="Anteckning 2" xfId="39" xr:uid="{FF14E2A9-889A-4CEE-BDD5-ACE4A58B945D}"/>
    <cellStyle name="Anteckning 3" xfId="40" xr:uid="{8BA9360B-9760-4A96-B48D-D21A68168E12}"/>
    <cellStyle name="Beräkning 2" xfId="41" xr:uid="{B2097DAA-5EA6-4C05-9D33-95794D26DDE2}"/>
    <cellStyle name="Blk-namn" xfId="42" xr:uid="{1B2FFF93-AC07-4694-87FD-1CFB3B62B025}"/>
    <cellStyle name="Bra 2" xfId="43" xr:uid="{8D6C6745-1F3D-4581-9078-B685CC7EDE38}"/>
    <cellStyle name="Comma" xfId="1" builtinId="3"/>
    <cellStyle name="Datum 12 låst" xfId="44" xr:uid="{5179B93A-C3B3-410B-8650-68F352006D24}"/>
    <cellStyle name="Dålig 2" xfId="45" xr:uid="{AAFC9CB5-CF2E-4115-B0FA-A994E4274582}"/>
    <cellStyle name="Dåligt" xfId="46" xr:uid="{FE0275D1-C661-40B6-8E8B-23E1B6BED607}"/>
    <cellStyle name="Färg1" xfId="47" xr:uid="{A7BD8C3C-8748-4C3C-9014-6D1258146F04}"/>
    <cellStyle name="Färg1 2" xfId="48" xr:uid="{FD9D6CAE-E1DF-411A-9960-FDCC524BF7FC}"/>
    <cellStyle name="Färg2" xfId="49" xr:uid="{9A88D589-6525-4A6F-AC18-5E69759FBDE5}"/>
    <cellStyle name="Färg2 2" xfId="50" xr:uid="{2A611B65-CEC1-401F-A876-146AE8D20507}"/>
    <cellStyle name="Färg3" xfId="51" xr:uid="{A4F1259C-5F5D-467B-88FB-837E2F51E379}"/>
    <cellStyle name="Färg3 2" xfId="52" xr:uid="{EDEC32D2-8AB2-4420-BE08-7AA191348858}"/>
    <cellStyle name="Färg4" xfId="53" xr:uid="{EB3F4022-222E-4F1D-8F68-9C6F778D91C0}"/>
    <cellStyle name="Färg4 2" xfId="54" xr:uid="{2F3A9CD5-79E3-442D-A470-198A14E7654D}"/>
    <cellStyle name="Färg5" xfId="55" xr:uid="{DA97E7B6-A992-4422-8779-EB4A018974CE}"/>
    <cellStyle name="Färg5 2" xfId="56" xr:uid="{BDB6034F-C09B-4B62-8909-7340527B4936}"/>
    <cellStyle name="Färg6" xfId="57" xr:uid="{3C6C8975-3C6F-42C8-A5C8-8F18A81D2AE0}"/>
    <cellStyle name="Färg6 2" xfId="58" xr:uid="{36C146C8-0F96-4151-AFE8-0772E1BB4643}"/>
    <cellStyle name="Förklarande text 2" xfId="59" xr:uid="{AC69CA48-ACD1-454C-9C2E-2E511D1E61A4}"/>
    <cellStyle name="Huvud 12 fet låst" xfId="60" xr:uid="{C05FEC0A-C3C0-4677-BFAA-7C61A6475A1F}"/>
    <cellStyle name="Huvud 12 låst" xfId="61" xr:uid="{C20910BF-ED16-4978-8C4F-E0B527D91F06}"/>
    <cellStyle name="Indata # ##0" xfId="62" xr:uid="{6C7A7575-0C92-4EF4-ACA1-F6DEE5BC883B}"/>
    <cellStyle name="Indata # ##0 ej noll" xfId="63" xr:uid="{9382FEBF-0C72-4362-BD6A-BEF77A349AAD}"/>
    <cellStyle name="Indata # ##0 ej noll 2" xfId="64" xr:uid="{3E6910B4-445A-4946-9EF6-A35DB584420E}"/>
    <cellStyle name="Indata # ##0 låst" xfId="65" xr:uid="{2C06AED7-4897-41EE-A15A-D30DE0E0E4D0}"/>
    <cellStyle name="Indata # ##0 låst 2" xfId="66" xr:uid="{EFBE20C9-0AA4-4880-87E2-5D884DF523DE}"/>
    <cellStyle name="Indata 2" xfId="67" xr:uid="{EFDBF48E-0E26-465E-A69B-763A75B2B27D}"/>
    <cellStyle name="Indata huvud" xfId="68" xr:uid="{D3DAC3A1-D2EB-4958-BF90-9C8BEA6C7963}"/>
    <cellStyle name="Indata låst ej noll" xfId="69" xr:uid="{F7280263-34DE-437D-B206-DA754D77A25C}"/>
    <cellStyle name="Indata låst ej noll 2" xfId="70" xr:uid="{A1C3AECD-22AC-4A5E-AD96-DB629541F228}"/>
    <cellStyle name="Kontrollcell 2" xfId="71" xr:uid="{4E443687-74D7-44A4-A509-43AC87C91232}"/>
    <cellStyle name="Ledtext 8" xfId="72" xr:uid="{A6737BE8-8256-48BC-A68D-1178A1674CCE}"/>
    <cellStyle name="Ledtext 8 2" xfId="73" xr:uid="{F8279D00-B3D6-4140-8EC6-8B58E617F720}"/>
    <cellStyle name="Logo" xfId="74" xr:uid="{912ECBA6-F04C-4B28-AD50-1A7F9E7CFCBE}"/>
    <cellStyle name="Länkad cell 2" xfId="75" xr:uid="{B5566931-8177-413A-A31C-246679A3BF14}"/>
    <cellStyle name="Neutral 2" xfId="76" xr:uid="{04B6D738-F560-44F8-8F19-36CE57308FEF}"/>
    <cellStyle name="Normal" xfId="0" builtinId="0"/>
    <cellStyle name="Normal 16" xfId="77" xr:uid="{E25E3691-1CB2-4287-93E1-11F35F01F5D6}"/>
    <cellStyle name="Normal 2" xfId="78" xr:uid="{BA516BBE-AF82-468F-9D8F-1D5E5C359898}"/>
    <cellStyle name="Normal 2 2" xfId="79" xr:uid="{A377587D-5DB4-43BF-AA6E-1DCCD912A091}"/>
    <cellStyle name="Normal 2 3" xfId="80" xr:uid="{9BDC221E-32FF-4262-9C5D-F8DFADFE1912}"/>
    <cellStyle name="Normal 2_1-2 MA-IM" xfId="81" xr:uid="{D167DB1F-AC22-471F-B3BB-4196C737C239}"/>
    <cellStyle name="Normal 3" xfId="82" xr:uid="{67EB9B86-B542-4B37-BF57-D41DBC2B3149}"/>
    <cellStyle name="Normal 4" xfId="83" xr:uid="{94366171-AFE6-49C9-9EEC-74F1C11C3648}"/>
    <cellStyle name="Normal 4 2" xfId="84" xr:uid="{DB45F77C-CA28-4663-8E57-983DB68BA97D}"/>
    <cellStyle name="Normal 4_Bruttomarginalvandring" xfId="85" xr:uid="{58E794B5-DD91-4769-A68B-42B743B06BED}"/>
    <cellStyle name="Normal 5" xfId="86" xr:uid="{1B3939A8-3D9F-4317-8899-3948E3197A6F}"/>
    <cellStyle name="Normal 5 2" xfId="87" xr:uid="{C393D1F6-903D-4A79-895E-60A269B26972}"/>
    <cellStyle name="Normal 5_Data" xfId="88" xr:uid="{56E83B7D-36B9-4266-B9FA-8BC4D007BB3C}"/>
    <cellStyle name="Normal 7" xfId="89" xr:uid="{24960839-878B-4858-A339-13F1AEBF5016}"/>
    <cellStyle name="Procent 2" xfId="90" xr:uid="{2BFAD1A7-0F34-4487-B8E6-82E26E56BB1E}"/>
    <cellStyle name="Procent 3" xfId="91" xr:uid="{0BDCFA5E-8FB2-4E40-AC3C-8F81A13FA167}"/>
    <cellStyle name="Procent 4" xfId="92" xr:uid="{98B7646A-2096-44C9-AA3C-552BBA421AB9}"/>
    <cellStyle name="Procent 5" xfId="93" xr:uid="{384D6B24-1F37-42F6-AE94-4B25BB122E8B}"/>
    <cellStyle name="Rubr 10 center" xfId="94" xr:uid="{BAA93237-EC4C-4DB9-B710-E43C47A07E9C}"/>
    <cellStyle name="Rubr 10 center 2" xfId="95" xr:uid="{0718353D-40BF-4D5A-B564-F378814FBEAC}"/>
    <cellStyle name="Rubrik 1 2" xfId="96" xr:uid="{1B8EB140-E273-4BDC-A509-D0970CD35ADB}"/>
    <cellStyle name="Rubrik 1 center" xfId="97" xr:uid="{74F09C0D-6F3C-4AC1-B045-40D2611D7CD7}"/>
    <cellStyle name="Rubrik 2 2" xfId="98" xr:uid="{18847F1E-4265-4B50-B1F6-4434B0D9B6BE}"/>
    <cellStyle name="Rubrik 3 2" xfId="99" xr:uid="{9829C4F7-A3AC-44D5-BE5B-ADF548B76B79}"/>
    <cellStyle name="Rubrik 4 2" xfId="100" xr:uid="{42CBE64E-8815-4ACB-B814-D48E457F608E}"/>
    <cellStyle name="Rubrik 5" xfId="101" xr:uid="{125E051F-14F3-4D78-A9C9-2590531B3309}"/>
    <cellStyle name="SAPBEXaggData" xfId="102" xr:uid="{BF6527F3-8B37-49AB-8668-43DE8D73EE96}"/>
    <cellStyle name="SAPBEXaggData 2" xfId="103" xr:uid="{88D88FBD-DD94-476C-912E-498BB70DEEEE}"/>
    <cellStyle name="SAPBEXaggData 2 2" xfId="104" xr:uid="{76EE8482-F0A3-4C8C-8431-06EA18028683}"/>
    <cellStyle name="SAPBEXaggData 2_Resultatvandring" xfId="105" xr:uid="{C0976F83-CA67-4D1C-9F54-E2A8D3266CD6}"/>
    <cellStyle name="SAPBEXaggData 3" xfId="106" xr:uid="{970C0DA5-5313-4BED-94E0-294B6709DC3D}"/>
    <cellStyle name="SAPBEXaggData_Resultatvandring" xfId="107" xr:uid="{E7112B81-0BD6-4D02-B3C3-60D671E213AC}"/>
    <cellStyle name="SAPBEXaggDataEmph" xfId="108" xr:uid="{F74BBC38-7820-428A-B023-912D79FCDAA7}"/>
    <cellStyle name="SAPBEXaggDataEmph 2" xfId="109" xr:uid="{06CA6006-6482-4562-96DD-9BC6451D9C95}"/>
    <cellStyle name="SAPBEXaggDataEmph_Resultatvandring" xfId="110" xr:uid="{23A1EB3A-BB66-45D5-9492-8CE991F97D13}"/>
    <cellStyle name="SAPBEXaggItem" xfId="111" xr:uid="{D7445DF4-4308-4D11-9402-1D2A8D2783E0}"/>
    <cellStyle name="SAPBEXaggItem 2" xfId="112" xr:uid="{3D3D62D2-CD80-4EE0-A682-D630AD11E970}"/>
    <cellStyle name="SAPBEXaggItem 2 2" xfId="113" xr:uid="{52818CB7-EE0F-4AC6-AAEB-AEF73092ADEC}"/>
    <cellStyle name="SAPBEXaggItem 2_Resultatvandring" xfId="114" xr:uid="{CF590BCE-C9CB-4A6C-8583-56744C3F7918}"/>
    <cellStyle name="SAPBEXaggItem 3" xfId="115" xr:uid="{06C0CE1A-B599-43E0-B933-3B09037F6462}"/>
    <cellStyle name="SAPBEXaggItem_Resultatvandring" xfId="116" xr:uid="{D5BA669D-E561-45E3-9F6A-6B9B31DE8BB9}"/>
    <cellStyle name="SAPBEXaggItemX" xfId="117" xr:uid="{BF70C30A-A830-45A5-9935-834566D4D936}"/>
    <cellStyle name="SAPBEXaggItemX 2" xfId="118" xr:uid="{3544965D-6020-4A6C-BDE9-A76F52354D0D}"/>
    <cellStyle name="SAPBEXaggItemX_Resultatvandring" xfId="119" xr:uid="{CB288A91-70BC-4C73-A81A-401359C8664B}"/>
    <cellStyle name="SAPBEXchaText" xfId="120" xr:uid="{49F7232F-3A3E-44E2-B33E-0CFBEB9552AD}"/>
    <cellStyle name="SAPBEXchaText 2" xfId="121" xr:uid="{6E92139A-EBFE-4A59-B8D8-A6F9EDF31A07}"/>
    <cellStyle name="SAPBEXchaText 2 2" xfId="122" xr:uid="{2C46DC23-3F24-4F98-A138-AC6E753BF47B}"/>
    <cellStyle name="SAPBEXchaText 2_Resultatvandring" xfId="123" xr:uid="{C3A948DD-C0F2-40D3-B5BB-A7CB875C1F03}"/>
    <cellStyle name="SAPBEXchaText 3" xfId="124" xr:uid="{AD610511-BD7E-4FAD-9381-E992E823714E}"/>
    <cellStyle name="SAPBEXchaText_Resultatvandring" xfId="125" xr:uid="{4674AA83-5FBB-44FC-802D-A76611BF4B61}"/>
    <cellStyle name="SAPBEXexcBad7" xfId="126" xr:uid="{19B37B68-A6A7-4080-84E0-507C3AA691CD}"/>
    <cellStyle name="SAPBEXexcBad7 2" xfId="127" xr:uid="{8085DB05-85F6-487A-9630-BEB90C279163}"/>
    <cellStyle name="SAPBEXexcBad7 2 2" xfId="128" xr:uid="{05F8A18E-8B96-429D-983B-45C08855D46D}"/>
    <cellStyle name="SAPBEXexcBad7 2_Resultatvandring" xfId="129" xr:uid="{FBFDCAF5-2E04-44E8-B881-93D7EFF03829}"/>
    <cellStyle name="SAPBEXexcBad7 3" xfId="130" xr:uid="{76767046-8316-4B3F-BB67-D027FDEEC02A}"/>
    <cellStyle name="SAPBEXexcBad7_Resultatvandring" xfId="131" xr:uid="{FF5B4425-A695-44AD-BCD1-FD51668C007C}"/>
    <cellStyle name="SAPBEXexcBad8" xfId="132" xr:uid="{9B4AAE94-7A73-46A9-A055-CBCAB947FC40}"/>
    <cellStyle name="SAPBEXexcBad8 2" xfId="133" xr:uid="{69357CD4-D540-49C4-8460-CAAE06B51E96}"/>
    <cellStyle name="SAPBEXexcBad8 2 2" xfId="134" xr:uid="{1523AC9F-DBA1-45C6-9A2A-158CB83D0BD4}"/>
    <cellStyle name="SAPBEXexcBad8 2_Resultatvandring" xfId="135" xr:uid="{E4E332D1-10DF-4218-A099-D04BE503B66C}"/>
    <cellStyle name="SAPBEXexcBad8 3" xfId="136" xr:uid="{06447390-8C66-4ED1-B608-8956CC816C98}"/>
    <cellStyle name="SAPBEXexcBad8_Resultatvandring" xfId="137" xr:uid="{60B8BC7B-2B2E-4661-87B3-452A16997D91}"/>
    <cellStyle name="SAPBEXexcBad9" xfId="138" xr:uid="{8B09FC62-5081-4977-A64F-7EC0E17E3734}"/>
    <cellStyle name="SAPBEXexcBad9 2" xfId="139" xr:uid="{10AE34EB-B33A-4CF5-A2A7-ED0CC34158D1}"/>
    <cellStyle name="SAPBEXexcBad9 2 2" xfId="140" xr:uid="{93228BD9-1EBE-423E-B486-F567D2CD443E}"/>
    <cellStyle name="SAPBEXexcBad9 2_Resultatvandring" xfId="141" xr:uid="{8A8336D7-7E46-4B16-B869-7D0F143D2EA2}"/>
    <cellStyle name="SAPBEXexcBad9 3" xfId="142" xr:uid="{C4905F7E-452B-4A8B-86AB-417C1CEDF2E5}"/>
    <cellStyle name="SAPBEXexcBad9_Resultatvandring" xfId="143" xr:uid="{9E338E41-9961-426E-9D21-32EDF95D3569}"/>
    <cellStyle name="SAPBEXexcCritical4" xfId="144" xr:uid="{A82A2952-A312-409C-A667-B139E1B46A94}"/>
    <cellStyle name="SAPBEXexcCritical4 2" xfId="145" xr:uid="{0B56DE8F-4FF0-4D41-896E-993D06573650}"/>
    <cellStyle name="SAPBEXexcCritical4 2 2" xfId="146" xr:uid="{0E800389-9047-496B-AA8D-E500950DDA5B}"/>
    <cellStyle name="SAPBEXexcCritical4 2_Resultatvandring" xfId="147" xr:uid="{73E1F295-7BFA-4F83-AFEF-DAF99C445EBF}"/>
    <cellStyle name="SAPBEXexcCritical4 3" xfId="148" xr:uid="{8C315F45-1E9E-43C4-94C7-CA19BD312E2B}"/>
    <cellStyle name="SAPBEXexcCritical4_Resultatvandring" xfId="149" xr:uid="{73BE4078-7E0F-46BF-9F36-192D3CDFBC11}"/>
    <cellStyle name="SAPBEXexcCritical5" xfId="150" xr:uid="{0AC279DA-4141-41D0-A5E8-9B5A21068ABB}"/>
    <cellStyle name="SAPBEXexcCritical5 2" xfId="151" xr:uid="{AF46AA11-03C1-40F9-9DC5-C96AB16467C2}"/>
    <cellStyle name="SAPBEXexcCritical5 2 2" xfId="152" xr:uid="{9B18873A-AFC6-4D74-81F5-1CC9D107B8EF}"/>
    <cellStyle name="SAPBEXexcCritical5 2_Resultatvandring" xfId="153" xr:uid="{22670500-E7E9-4DB2-8118-2A3563162C76}"/>
    <cellStyle name="SAPBEXexcCritical5 3" xfId="154" xr:uid="{F60A5CBA-8EB1-4EE9-BA90-D30AE99D9657}"/>
    <cellStyle name="SAPBEXexcCritical5_Resultatvandring" xfId="155" xr:uid="{B391ED02-164A-49EC-8626-56722D409EC2}"/>
    <cellStyle name="SAPBEXexcCritical6" xfId="156" xr:uid="{868E04FB-D4D8-42C9-ABDD-633D8D98457D}"/>
    <cellStyle name="SAPBEXexcCritical6 2" xfId="157" xr:uid="{EEB597DF-D8B8-4683-8A55-02698374EA08}"/>
    <cellStyle name="SAPBEXexcCritical6 2 2" xfId="158" xr:uid="{36C23485-2BBF-4A26-9897-78A147331260}"/>
    <cellStyle name="SAPBEXexcCritical6 2_Resultatvandring" xfId="159" xr:uid="{DC1C4578-EC0B-48E2-BC40-84298974A3C7}"/>
    <cellStyle name="SAPBEXexcCritical6 3" xfId="160" xr:uid="{4E62B5C3-DFF6-4B6F-9186-F4B5A7E1A549}"/>
    <cellStyle name="SAPBEXexcCritical6_Resultatvandring" xfId="161" xr:uid="{99481BA8-90BB-4790-B4A3-396691602D5B}"/>
    <cellStyle name="SAPBEXexcGood1" xfId="162" xr:uid="{156C3956-AE02-4793-A619-2A5F1BFC9B07}"/>
    <cellStyle name="SAPBEXexcGood1 2" xfId="163" xr:uid="{BBBD5496-5CB9-4F9A-9DF9-DC6548AE02A1}"/>
    <cellStyle name="SAPBEXexcGood1 2 2" xfId="164" xr:uid="{1716F646-3FF4-4DDB-993E-3EA18058B3E2}"/>
    <cellStyle name="SAPBEXexcGood1 2_Resultatvandring" xfId="165" xr:uid="{C0FE1106-BD5B-45BC-879D-302506DC78D7}"/>
    <cellStyle name="SAPBEXexcGood1 3" xfId="166" xr:uid="{6B5EADFD-AAC2-4A11-8BAD-6FE009653C17}"/>
    <cellStyle name="SAPBEXexcGood1_Resultatvandring" xfId="167" xr:uid="{AC4A8DDC-BB91-4EB3-A6A0-43FA32EE07A7}"/>
    <cellStyle name="SAPBEXexcGood2" xfId="168" xr:uid="{AB473B4B-52AC-48EE-BBEA-C160F9713EB3}"/>
    <cellStyle name="SAPBEXexcGood2 2" xfId="169" xr:uid="{FEBC0F74-5F22-48E8-841D-05CF946166EA}"/>
    <cellStyle name="SAPBEXexcGood2 2 2" xfId="170" xr:uid="{E94DE7A4-24B6-418A-BA39-9C158846E475}"/>
    <cellStyle name="SAPBEXexcGood2 2_Resultatvandring" xfId="171" xr:uid="{1C063D2F-A949-4DF4-8FBB-0E441AAEBF60}"/>
    <cellStyle name="SAPBEXexcGood2 3" xfId="172" xr:uid="{0884A6CD-40AB-4D53-8A74-A206328D69B9}"/>
    <cellStyle name="SAPBEXexcGood2_Resultatvandring" xfId="173" xr:uid="{C0A64C21-FFA6-4285-AFAE-C9AE69DAE05D}"/>
    <cellStyle name="SAPBEXexcGood3" xfId="174" xr:uid="{64AB6DE7-AA2F-4E13-908E-59FD111AC2BC}"/>
    <cellStyle name="SAPBEXexcGood3 2" xfId="175" xr:uid="{F2070816-C775-4A22-A4E3-AEA4B41F8A77}"/>
    <cellStyle name="SAPBEXexcGood3 2 2" xfId="176" xr:uid="{489216FF-1CAF-4D67-B09B-ECC5D49E4A04}"/>
    <cellStyle name="SAPBEXexcGood3 2_Resultatvandring" xfId="177" xr:uid="{ED2ED39F-78AE-469E-83F8-53E250C77806}"/>
    <cellStyle name="SAPBEXexcGood3 3" xfId="178" xr:uid="{8CA63EEA-A434-4B1A-AABA-10A9C7980EFC}"/>
    <cellStyle name="SAPBEXexcGood3_Resultatvandring" xfId="179" xr:uid="{C90E0E8E-59D4-4FF2-AB6E-B882D0535248}"/>
    <cellStyle name="SAPBEXfilterDrill" xfId="180" xr:uid="{215103BC-CBF3-40EF-A6A5-2EE82CF1DBAB}"/>
    <cellStyle name="SAPBEXfilterDrill 2" xfId="181" xr:uid="{BE006EC9-1581-4AD1-BEBB-962814744EA4}"/>
    <cellStyle name="SAPBEXfilterDrill 2 2" xfId="182" xr:uid="{09C4E05C-6D22-4BA6-AABC-463FB648EBE2}"/>
    <cellStyle name="SAPBEXfilterDrill 2_Resultatvandring" xfId="183" xr:uid="{F4F62834-0D4B-4473-B786-929E7F44B21C}"/>
    <cellStyle name="SAPBEXfilterDrill 3" xfId="184" xr:uid="{3BB23AEA-DF01-47A0-B1BE-A39B408C23F1}"/>
    <cellStyle name="SAPBEXfilterDrill_Resultatvandring" xfId="185" xr:uid="{66084097-F795-44B6-A533-429AB26107EA}"/>
    <cellStyle name="SAPBEXfilterItem" xfId="186" xr:uid="{45A791E2-7D24-4A90-B3A0-0B804618D9DA}"/>
    <cellStyle name="SAPBEXfilterItem 2" xfId="187" xr:uid="{673B1BA4-DE0E-474C-9669-6DA70CA90D1A}"/>
    <cellStyle name="SAPBEXfilterItem_Resultatvandring" xfId="188" xr:uid="{BA590970-11AC-482F-87FF-E2593CDFE41C}"/>
    <cellStyle name="SAPBEXfilterText" xfId="189" xr:uid="{405808BB-56C9-4061-97C7-ABBDA27A88DA}"/>
    <cellStyle name="SAPBEXfilterText 2" xfId="190" xr:uid="{97FC7468-643D-4DB0-8D6D-3D84FB6B3274}"/>
    <cellStyle name="SAPBEXfilterText_Resultatvandring" xfId="191" xr:uid="{DE38EF3B-1F90-4889-AB1F-DA45EE735F60}"/>
    <cellStyle name="SAPBEXformats" xfId="192" xr:uid="{541EE263-1D54-41A2-9E0A-22955EC75D82}"/>
    <cellStyle name="SAPBEXformats 2" xfId="193" xr:uid="{6A72F865-EDAC-4FBB-8841-DC91015F089B}"/>
    <cellStyle name="SAPBEXformats 2 2" xfId="194" xr:uid="{FCD4305E-A37F-47EB-BAD7-7FD3522F7ED0}"/>
    <cellStyle name="SAPBEXformats 2_Resultatvandring" xfId="195" xr:uid="{3A77670C-E0BA-474E-9BD9-4F15AB20968E}"/>
    <cellStyle name="SAPBEXformats 3" xfId="196" xr:uid="{17D56766-04B1-4A74-A6D8-182D91C2FEFB}"/>
    <cellStyle name="SAPBEXformats_Resultatvandring" xfId="197" xr:uid="{7A8B7B1E-24D9-4CEE-93AF-74B4A01B4B23}"/>
    <cellStyle name="SAPBEXheaderItem" xfId="198" xr:uid="{8DF0D17E-124A-4848-BC0B-A58CC677AF60}"/>
    <cellStyle name="SAPBEXheaderItem 2" xfId="199" xr:uid="{73E15DC0-B7A7-450D-A83D-80AB2BC30C4A}"/>
    <cellStyle name="SAPBEXheaderItem 2 2" xfId="200" xr:uid="{E18BFDFA-7623-4711-985E-483EC0724204}"/>
    <cellStyle name="SAPBEXheaderItem 2_Resultatvandring" xfId="201" xr:uid="{A9D2722E-1CF0-488B-A71E-ED6BFC05B98E}"/>
    <cellStyle name="SAPBEXheaderItem 3" xfId="202" xr:uid="{DBF4BE7F-2BF8-486D-B751-5DD1E8C21B0F}"/>
    <cellStyle name="SAPBEXheaderItem_Resultatvandring" xfId="203" xr:uid="{A901A19E-EB62-4963-BFDA-7F621DDBD0AA}"/>
    <cellStyle name="SAPBEXheaderText" xfId="204" xr:uid="{102F0560-7C09-4E03-96EB-BC3EA1D1332B}"/>
    <cellStyle name="SAPBEXheaderText 2" xfId="205" xr:uid="{2DFCDA6A-112F-4254-A19C-1662E40A891D}"/>
    <cellStyle name="SAPBEXheaderText 2 2" xfId="206" xr:uid="{34DDED46-912E-4875-8AFA-AD3828A13312}"/>
    <cellStyle name="SAPBEXheaderText 2_Resultatvandring" xfId="207" xr:uid="{227BDBE7-4DF3-4D26-85FE-429A0A1BEED2}"/>
    <cellStyle name="SAPBEXheaderText 3" xfId="208" xr:uid="{916AA1FB-7255-4EF8-AF13-D3614580EB17}"/>
    <cellStyle name="SAPBEXheaderText_Resultatvandring" xfId="209" xr:uid="{DEF38E13-A5D1-477A-AD09-7AA1BEA624B1}"/>
    <cellStyle name="SAPBEXHLevel0" xfId="210" xr:uid="{01FF89F5-F02E-4FDF-A5B4-E7DC60537F24}"/>
    <cellStyle name="SAPBEXHLevel0 2" xfId="211" xr:uid="{DB480067-597F-49FD-BFEA-A813132D2426}"/>
    <cellStyle name="SAPBEXHLevel0 2 2" xfId="212" xr:uid="{0839834C-6A51-4D57-B3A8-DE4608FCCB5F}"/>
    <cellStyle name="SAPBEXHLevel0 2_Resultatvandring" xfId="213" xr:uid="{1CB054A9-11FD-45A0-8F86-54B753CF9CD6}"/>
    <cellStyle name="SAPBEXHLevel0 3" xfId="214" xr:uid="{6F45BBF8-85D8-4492-9B2E-73619BF34DDA}"/>
    <cellStyle name="SAPBEXHLevel0_Resultatvandring" xfId="215" xr:uid="{97C429F4-D11A-4D67-AACE-01ADE6F90B1E}"/>
    <cellStyle name="SAPBEXHLevel0X" xfId="216" xr:uid="{A15D4532-7772-4163-93A5-077554E06992}"/>
    <cellStyle name="SAPBEXHLevel0X 2" xfId="217" xr:uid="{2373E76D-2D68-4CEE-8D4A-7737FEEFC66E}"/>
    <cellStyle name="SAPBEXHLevel0X_Resultatvandring" xfId="218" xr:uid="{487A8713-C678-4905-9F6E-C9CD6F3016EB}"/>
    <cellStyle name="SAPBEXHLevel1" xfId="219" xr:uid="{51515F59-6E04-4244-AFAB-DB5EF634A6F7}"/>
    <cellStyle name="SAPBEXHLevel1 2" xfId="220" xr:uid="{9B84894F-C352-4F8D-AE10-9E28D0E8D4EB}"/>
    <cellStyle name="SAPBEXHLevel1 2 2" xfId="221" xr:uid="{AC02B5E6-72BD-47F1-BE3C-F5B12F181E77}"/>
    <cellStyle name="SAPBEXHLevel1 2_Resultatvandring" xfId="222" xr:uid="{7DA64AD0-14AF-480E-B48B-393CA1D912D1}"/>
    <cellStyle name="SAPBEXHLevel1 3" xfId="223" xr:uid="{990C82BB-DC2F-42C4-9228-B5CC80F13871}"/>
    <cellStyle name="SAPBEXHLevel1 4" xfId="224" xr:uid="{668A938A-32A8-4DAB-ADF8-5868BD0317A2}"/>
    <cellStyle name="SAPBEXHLevel1_Resultatvandring" xfId="225" xr:uid="{615E97E7-E6BB-405A-A045-579330D47FA8}"/>
    <cellStyle name="SAPBEXHLevel1X" xfId="226" xr:uid="{D48F03FB-4933-48DD-8C76-DF7C1A3D96E0}"/>
    <cellStyle name="SAPBEXHLevel1X 2" xfId="227" xr:uid="{0647EA97-239F-4AEF-8AC7-1BC7497B1564}"/>
    <cellStyle name="SAPBEXHLevel1X_Resultatvandring" xfId="228" xr:uid="{1D38F6C6-D062-46CA-BF9F-DA0966968463}"/>
    <cellStyle name="SAPBEXHLevel2" xfId="229" xr:uid="{830C4F73-7262-4B43-BA1A-5B3833B27C24}"/>
    <cellStyle name="SAPBEXHLevel2 2" xfId="230" xr:uid="{3B3BECA8-5342-4EB8-8CFE-B62C241A82AA}"/>
    <cellStyle name="SAPBEXHLevel2 2 2" xfId="231" xr:uid="{1E77988F-FAA7-4A22-A75A-301730DA689F}"/>
    <cellStyle name="SAPBEXHLevel2 2_Resultatvandring" xfId="232" xr:uid="{FA84D571-C34C-4025-8551-2EE51358E480}"/>
    <cellStyle name="SAPBEXHLevel2 3" xfId="233" xr:uid="{A956D3B7-AB57-489B-8439-20F3918DFFEA}"/>
    <cellStyle name="SAPBEXHLevel2 4" xfId="234" xr:uid="{C0A5024C-2E3E-40DB-938F-BF6E0B4A54E8}"/>
    <cellStyle name="SAPBEXHLevel2_Hemköp" xfId="235" xr:uid="{5C635AE9-AFF0-4F6C-99EE-23D39DBB6174}"/>
    <cellStyle name="SAPBEXHLevel2X" xfId="236" xr:uid="{3F5420E8-413A-484A-B83F-DD7830C93FCE}"/>
    <cellStyle name="SAPBEXHLevel2X 2" xfId="237" xr:uid="{E191E8F0-3C6B-41AD-817B-05EE05749D72}"/>
    <cellStyle name="SAPBEXHLevel2X_Resultatvandring" xfId="238" xr:uid="{00A3ACA0-C2AF-42F3-8E9A-8AD4BBA68B01}"/>
    <cellStyle name="SAPBEXHLevel3" xfId="239" xr:uid="{6BABCD70-CAA1-4B37-80B4-1AE85B94B93A}"/>
    <cellStyle name="SAPBEXHLevel3 2" xfId="240" xr:uid="{096FBBEA-FAA9-45BB-9EF2-5BB6635E2A46}"/>
    <cellStyle name="SAPBEXHLevel3 2 2" xfId="241" xr:uid="{A20C32BD-6FCB-42FC-80BD-39D0218C4B84}"/>
    <cellStyle name="SAPBEXHLevel3 2_Resultatvandring" xfId="242" xr:uid="{D43F8D68-6406-47A4-9B21-2649E63A662C}"/>
    <cellStyle name="SAPBEXHLevel3 3" xfId="243" xr:uid="{9A7E1CC2-6EA1-4050-AAE4-26E65320783E}"/>
    <cellStyle name="SAPBEXHLevel3 4" xfId="244" xr:uid="{F79DE5FA-7CF6-4D86-B497-A4956DC6F247}"/>
    <cellStyle name="SAPBEXHLevel3_Hemköp" xfId="245" xr:uid="{5328612A-0158-48AC-A86B-D359BB193DB9}"/>
    <cellStyle name="SAPBEXHLevel3X" xfId="246" xr:uid="{0AC147C7-2A51-4445-8D15-5A846212A539}"/>
    <cellStyle name="SAPBEXHLevel3X 2" xfId="247" xr:uid="{7D1755F4-0929-49AB-897D-4869C2DD077D}"/>
    <cellStyle name="SAPBEXHLevel3X_Resultatvandring" xfId="248" xr:uid="{99FD9FE6-2472-44AB-9B5F-9B85C4CF6A86}"/>
    <cellStyle name="SAPBEXinputData" xfId="249" xr:uid="{D3E88579-096A-48D2-B32B-14E26DA25363}"/>
    <cellStyle name="SAPBEXItemHeader" xfId="250" xr:uid="{560983D4-28D9-4D33-9BF1-47A7B92E43DF}"/>
    <cellStyle name="SAPBEXItemHeader 2" xfId="251" xr:uid="{A4510625-EB57-471E-AEEB-1D8DAFBF8CC1}"/>
    <cellStyle name="SAPBEXresData" xfId="252" xr:uid="{2D589A0F-37FE-42E7-B18B-632D25136A79}"/>
    <cellStyle name="SAPBEXresData 2" xfId="253" xr:uid="{309B6927-DE46-450A-86CD-941CB400CE2B}"/>
    <cellStyle name="SAPBEXresData_Resultatvandring" xfId="254" xr:uid="{16495AB6-2451-4C0E-83BE-4199F823E7C5}"/>
    <cellStyle name="SAPBEXresDataEmph" xfId="255" xr:uid="{DDEDA42F-0907-44E4-8557-716ADBB62867}"/>
    <cellStyle name="SAPBEXresItem" xfId="256" xr:uid="{8FA34546-C2C6-44A6-BC3E-3A4A30B11B65}"/>
    <cellStyle name="SAPBEXresItem 2" xfId="257" xr:uid="{93066918-C847-4ACD-A97B-945EE12E1207}"/>
    <cellStyle name="SAPBEXresItem_Resultatvandring" xfId="258" xr:uid="{991DA4E6-7316-4274-8A5F-3C2C82938359}"/>
    <cellStyle name="SAPBEXresItemX" xfId="259" xr:uid="{C8419587-A735-48D8-8367-F20EBA242FC1}"/>
    <cellStyle name="SAPBEXresItemX 2" xfId="260" xr:uid="{D00433AD-C843-456A-864F-545D9249524B}"/>
    <cellStyle name="SAPBEXresItemX_Resultatvandring" xfId="261" xr:uid="{DCFE30D8-829A-4593-A5BE-88DB07CA03DC}"/>
    <cellStyle name="SAPBEXstdData" xfId="262" xr:uid="{E2EC7CBA-3B14-4916-9326-865BAF70B17E}"/>
    <cellStyle name="SAPBEXstdData 2" xfId="263" xr:uid="{FDF6F83D-D984-4943-A3BE-78202ADF1D35}"/>
    <cellStyle name="SAPBEXstdData 2 2" xfId="264" xr:uid="{83921C83-E4B5-46D7-BB92-6B0BA783ADCC}"/>
    <cellStyle name="SAPBEXstdData 2_Resultatvandring" xfId="265" xr:uid="{445A7A72-C713-4B1F-AE8D-E35A5F7ED0AD}"/>
    <cellStyle name="SAPBEXstdData 3" xfId="266" xr:uid="{7FE5B9D1-790C-43CD-96F9-698EDB588DDB}"/>
    <cellStyle name="SAPBEXstdData_Resultatvandring" xfId="267" xr:uid="{61C3538E-23A6-4610-86AD-6E1A1E0FAFB9}"/>
    <cellStyle name="SAPBEXstdDataEmph" xfId="268" xr:uid="{C9D09BEC-01A7-425E-9122-BBCEB7422CB8}"/>
    <cellStyle name="SAPBEXstdDataEmph 2" xfId="269" xr:uid="{4F84E4F7-6266-48EE-BA52-5E152EAF1D30}"/>
    <cellStyle name="SAPBEXstdDataEmph_Resultatvandring" xfId="270" xr:uid="{C2386A2D-CFF1-4C6A-B7C8-CF936EDB450F}"/>
    <cellStyle name="SAPBEXstdItem" xfId="271" xr:uid="{CF73A9AB-FB2D-423C-9AD2-490800F3B027}"/>
    <cellStyle name="SAPBEXstdItem 2" xfId="272" xr:uid="{7B9AF087-37B6-41DA-9616-52AAB2C7B1B4}"/>
    <cellStyle name="SAPBEXstdItem 2 2" xfId="273" xr:uid="{D6BF0A1E-FB2A-4458-9847-F356188A216D}"/>
    <cellStyle name="SAPBEXstdItem 2_Resultatvandring" xfId="274" xr:uid="{1888E6B0-DC22-43B7-B232-D887C01DD7C9}"/>
    <cellStyle name="SAPBEXstdItem 3" xfId="275" xr:uid="{413565F1-B46F-4F30-BA28-395AB9CC76A1}"/>
    <cellStyle name="SAPBEXstdItem_Resultatvandring" xfId="276" xr:uid="{AFCAEEB3-5C29-410E-9528-E87DFE239E57}"/>
    <cellStyle name="SAPBEXstdItemX" xfId="277" xr:uid="{1340ADD4-FF28-41A0-9BEB-38F3EB5DCAE3}"/>
    <cellStyle name="SAPBEXstdItemX 2" xfId="278" xr:uid="{BECBC307-B6B2-48FA-AAD7-260AD7B74131}"/>
    <cellStyle name="SAPBEXstdItemX_Resultatvandring" xfId="279" xr:uid="{D6F084BE-D766-4500-BA33-2382D2A5D0B8}"/>
    <cellStyle name="SAPBEXtitle" xfId="280" xr:uid="{EE9CB5D8-59FD-4109-9148-EFB9BEDB0DC7}"/>
    <cellStyle name="SAPBEXtitle 2" xfId="281" xr:uid="{C09A4071-A20B-464E-9291-3D65DCF20CC8}"/>
    <cellStyle name="SAPBEXtitle_Resultatvandring" xfId="282" xr:uid="{4C6BE3E7-36CE-4E8D-AB5E-D3BE3950426F}"/>
    <cellStyle name="SAPBEXunassignedItem" xfId="283" xr:uid="{E3750B31-B935-4139-97CB-887C1377E20B}"/>
    <cellStyle name="SAPBEXunassignedItem 2" xfId="284" xr:uid="{C0F1CFC0-4BDC-4D12-94BD-50272B437B21}"/>
    <cellStyle name="SAPBEXundefined" xfId="285" xr:uid="{9952FADC-9AD9-4BA8-A242-0070059330CC}"/>
    <cellStyle name="SAPBEXundefined 2" xfId="286" xr:uid="{12D6969A-9FD5-47E7-9199-2F84804365DB}"/>
    <cellStyle name="SAPBEXundefined_Resultatvandring" xfId="287" xr:uid="{3E356F05-636A-48F7-9248-2E89070BD4F9}"/>
    <cellStyle name="Sheet Title" xfId="288" xr:uid="{37651968-855E-47E0-976F-66D4D0D359B7}"/>
    <cellStyle name="Summa 2" xfId="289" xr:uid="{815C2464-0BDB-426E-AFFB-397C51A6D256}"/>
    <cellStyle name="Summa text 3" xfId="290" xr:uid="{A0B0C16D-59B1-4EEC-A5E1-0F95B2125669}"/>
    <cellStyle name="Text 10 låst" xfId="291" xr:uid="{51BB953A-0200-4BDA-BB6C-6D22D253CD6A}"/>
    <cellStyle name="Text 10 låst 2" xfId="292" xr:uid="{8B225AD8-DA47-4DB5-A865-BBA6829BADB7}"/>
    <cellStyle name="Text 12 låst" xfId="293" xr:uid="{1D6423BC-175A-4673-ADF2-F17FEA8EFD10}"/>
    <cellStyle name="Tusental (0)_Avk skatt -95" xfId="294" xr:uid="{237CE429-0DB8-4A26-964B-F7337B5C39A6}"/>
    <cellStyle name="Tusental 2" xfId="295" xr:uid="{2F367B6D-304D-48C9-9AC3-CADC533AF0AE}"/>
    <cellStyle name="Tusental 2 2" xfId="296" xr:uid="{7C70744A-7C95-4417-9AEA-78516BBBDC9D}"/>
    <cellStyle name="Tusental 2_Bruttomarginalvandring" xfId="297" xr:uid="{FD889F87-EA34-4D81-8C2D-2DD5F26CF73D}"/>
    <cellStyle name="Tusental 3" xfId="298" xr:uid="{A3D6C6ED-CC9F-4692-9B3D-4BB7B91C401F}"/>
    <cellStyle name="Tusental 4" xfId="299" xr:uid="{0A46E821-5AA2-492B-8C65-2EE2C2963D31}"/>
    <cellStyle name="Tusental 5" xfId="300" xr:uid="{F1B7EBF7-7FE4-4FED-BB2C-551DC2092475}"/>
    <cellStyle name="Tusental 6" xfId="301" xr:uid="{E487613C-98B3-45D1-A726-FC3AEDF71E71}"/>
    <cellStyle name="Tusental 7" xfId="302" xr:uid="{59B1838A-47E8-4074-87B6-C0F0248703AA}"/>
    <cellStyle name="Utdata 2" xfId="303" xr:uid="{2DD7D673-4A11-4C02-94DD-8E94B7797E18}"/>
    <cellStyle name="Valuta (0)_Avk skatt -95" xfId="304" xr:uid="{01224918-1115-4EB8-938B-81AC98B2A8B9}"/>
    <cellStyle name="Valuta 2" xfId="305" xr:uid="{402F029D-A77E-432B-870B-DB16A7C68BAF}"/>
    <cellStyle name="Valuta 3" xfId="306" xr:uid="{6B4BDA91-63DD-46B0-99DB-6D10F28FA455}"/>
    <cellStyle name="Valuta 4" xfId="307" xr:uid="{0DA4E723-0E04-4781-BF02-6E338FEF4B82}"/>
    <cellStyle name="Valuta 5" xfId="308" xr:uid="{B5CB1AF6-8576-4CB9-8ED9-B2D08C61E2F3}"/>
    <cellStyle name="Valuta 6" xfId="309" xr:uid="{F6283C85-5894-4EDA-BE29-30E92B2EFC94}"/>
    <cellStyle name="Varningstext 2" xfId="310" xr:uid="{2E2EED46-65A8-40DE-BF68-519290EA9D34}"/>
    <cellStyle name="Ärenderubrik" xfId="311" xr:uid="{A77FBA55-3E98-4CD0-B95A-D12ECF3CDF1F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B935-6AA0-4B3E-A37E-117D7A888BE2}">
  <sheetPr>
    <tabColor theme="6" tint="0.79998168889431442"/>
  </sheetPr>
  <dimension ref="A1:H128"/>
  <sheetViews>
    <sheetView showGridLines="0" tabSelected="1" zoomScale="96" workbookViewId="0"/>
  </sheetViews>
  <sheetFormatPr defaultColWidth="9.1796875" defaultRowHeight="13.5" x14ac:dyDescent="0.25"/>
  <cols>
    <col min="1" max="1" width="77" style="14" bestFit="1" customWidth="1"/>
    <col min="2" max="3" width="20.81640625" style="23" bestFit="1" customWidth="1"/>
    <col min="4" max="4" width="25.1796875" style="14" customWidth="1"/>
    <col min="5" max="16384" width="9.1796875" style="14"/>
  </cols>
  <sheetData>
    <row r="1" spans="1:4" ht="15" x14ac:dyDescent="0.25">
      <c r="A1" s="47" t="s">
        <v>132</v>
      </c>
      <c r="B1" s="13"/>
      <c r="C1" s="13"/>
    </row>
    <row r="2" spans="1:4" x14ac:dyDescent="0.25">
      <c r="A2" s="15" t="s">
        <v>0</v>
      </c>
      <c r="B2" s="16"/>
      <c r="C2" s="16"/>
    </row>
    <row r="3" spans="1:4" x14ac:dyDescent="0.25">
      <c r="A3" s="17" t="s">
        <v>1</v>
      </c>
      <c r="B3" s="46"/>
      <c r="C3" s="46"/>
    </row>
    <row r="7" spans="1:4" s="26" customFormat="1" x14ac:dyDescent="0.25">
      <c r="A7" s="18" t="s">
        <v>2</v>
      </c>
      <c r="B7" s="48">
        <v>2025</v>
      </c>
      <c r="C7" s="48">
        <v>2024</v>
      </c>
    </row>
    <row r="8" spans="1:4" x14ac:dyDescent="0.25">
      <c r="A8" s="14" t="s">
        <v>3</v>
      </c>
      <c r="B8" s="28">
        <v>3572</v>
      </c>
      <c r="C8" s="28">
        <v>3290</v>
      </c>
    </row>
    <row r="9" spans="1:4" x14ac:dyDescent="0.25">
      <c r="A9" s="19" t="s">
        <v>4</v>
      </c>
      <c r="B9" s="43">
        <v>258</v>
      </c>
      <c r="C9" s="43">
        <v>205</v>
      </c>
    </row>
    <row r="10" spans="1:4" x14ac:dyDescent="0.25">
      <c r="A10" s="19" t="s">
        <v>5</v>
      </c>
      <c r="B10" s="28">
        <v>1205</v>
      </c>
      <c r="C10" s="28">
        <v>1026</v>
      </c>
    </row>
    <row r="11" spans="1:4" x14ac:dyDescent="0.25">
      <c r="A11" s="19" t="s">
        <v>6</v>
      </c>
      <c r="B11" s="28">
        <v>2590</v>
      </c>
      <c r="C11" s="28">
        <v>2138</v>
      </c>
    </row>
    <row r="12" spans="1:4" x14ac:dyDescent="0.25">
      <c r="A12" s="19" t="s">
        <v>7</v>
      </c>
      <c r="B12" s="28">
        <v>24</v>
      </c>
      <c r="C12" s="28">
        <v>6</v>
      </c>
    </row>
    <row r="13" spans="1:4" x14ac:dyDescent="0.25">
      <c r="A13" s="20" t="s">
        <v>125</v>
      </c>
      <c r="B13" s="40">
        <v>4077</v>
      </c>
      <c r="C13" s="40">
        <v>3375</v>
      </c>
      <c r="D13" s="49"/>
    </row>
    <row r="14" spans="1:4" ht="14" thickBot="1" x14ac:dyDescent="0.3">
      <c r="A14" s="21" t="s">
        <v>8</v>
      </c>
      <c r="B14" s="35">
        <v>7649</v>
      </c>
      <c r="C14" s="35">
        <v>6665</v>
      </c>
    </row>
    <row r="15" spans="1:4" x14ac:dyDescent="0.25">
      <c r="A15" s="20" t="s">
        <v>9</v>
      </c>
      <c r="B15" s="40">
        <v>-2937</v>
      </c>
      <c r="C15" s="40">
        <v>-2452</v>
      </c>
    </row>
    <row r="16" spans="1:4" ht="14" thickBot="1" x14ac:dyDescent="0.3">
      <c r="A16" s="21" t="s">
        <v>10</v>
      </c>
      <c r="B16" s="35">
        <v>4712</v>
      </c>
      <c r="C16" s="35">
        <v>4213</v>
      </c>
    </row>
    <row r="17" spans="1:8" x14ac:dyDescent="0.25">
      <c r="E17" s="49"/>
    </row>
    <row r="19" spans="1:8" s="26" customFormat="1" x14ac:dyDescent="0.25">
      <c r="A19" s="18" t="s">
        <v>11</v>
      </c>
      <c r="B19" s="48">
        <v>2025</v>
      </c>
      <c r="C19" s="48">
        <v>2024</v>
      </c>
    </row>
    <row r="20" spans="1:8" x14ac:dyDescent="0.25">
      <c r="A20" s="14" t="s">
        <v>12</v>
      </c>
      <c r="B20" s="28">
        <v>7508</v>
      </c>
      <c r="C20" s="28">
        <v>7053</v>
      </c>
    </row>
    <row r="21" spans="1:8" x14ac:dyDescent="0.25">
      <c r="A21" s="14" t="s">
        <v>13</v>
      </c>
      <c r="B21" s="28">
        <v>215921723</v>
      </c>
      <c r="C21" s="28">
        <v>215744895</v>
      </c>
      <c r="H21" s="42"/>
    </row>
    <row r="22" spans="1:8" ht="14" thickBot="1" x14ac:dyDescent="0.3">
      <c r="A22" s="21" t="s">
        <v>14</v>
      </c>
      <c r="B22" s="38">
        <v>34.770000000000003</v>
      </c>
      <c r="C22" s="38">
        <v>32.69</v>
      </c>
      <c r="D22" s="51"/>
    </row>
    <row r="25" spans="1:8" s="26" customFormat="1" x14ac:dyDescent="0.25">
      <c r="A25" s="18" t="s">
        <v>15</v>
      </c>
      <c r="B25" s="48">
        <v>2025</v>
      </c>
      <c r="C25" s="48">
        <v>2024</v>
      </c>
    </row>
    <row r="26" spans="1:8" x14ac:dyDescent="0.25">
      <c r="A26" s="14" t="s">
        <v>130</v>
      </c>
      <c r="B26" s="23">
        <v>-116</v>
      </c>
      <c r="C26" s="23" t="s">
        <v>16</v>
      </c>
    </row>
    <row r="27" spans="1:8" x14ac:dyDescent="0.25">
      <c r="A27" s="14" t="s">
        <v>126</v>
      </c>
      <c r="B27" s="23" t="s">
        <v>16</v>
      </c>
      <c r="C27" s="23">
        <v>-143</v>
      </c>
    </row>
    <row r="28" spans="1:8" ht="14" thickBot="1" x14ac:dyDescent="0.3">
      <c r="A28" s="21" t="s">
        <v>17</v>
      </c>
      <c r="B28" s="44">
        <v>-116</v>
      </c>
      <c r="C28" s="44">
        <v>-143</v>
      </c>
    </row>
    <row r="31" spans="1:8" s="26" customFormat="1" x14ac:dyDescent="0.25">
      <c r="A31" s="18" t="s">
        <v>18</v>
      </c>
      <c r="B31" s="48">
        <v>2025</v>
      </c>
      <c r="C31" s="48">
        <v>2024</v>
      </c>
    </row>
    <row r="32" spans="1:8" x14ac:dyDescent="0.25">
      <c r="A32" s="14" t="s">
        <v>19</v>
      </c>
      <c r="B32" s="23">
        <v>341</v>
      </c>
      <c r="C32" s="23">
        <v>47</v>
      </c>
    </row>
    <row r="33" spans="1:3" x14ac:dyDescent="0.25">
      <c r="A33" s="22" t="s">
        <v>20</v>
      </c>
      <c r="B33" s="28">
        <v>215865727</v>
      </c>
      <c r="C33" s="28">
        <v>215787900</v>
      </c>
    </row>
    <row r="34" spans="1:3" ht="14" thickBot="1" x14ac:dyDescent="0.3">
      <c r="A34" s="21" t="s">
        <v>21</v>
      </c>
      <c r="B34" s="37">
        <v>1.58</v>
      </c>
      <c r="C34" s="37">
        <v>0.22</v>
      </c>
    </row>
    <row r="35" spans="1:3" x14ac:dyDescent="0.25">
      <c r="B35" s="52"/>
      <c r="C35" s="52"/>
    </row>
    <row r="37" spans="1:3" s="26" customFormat="1" x14ac:dyDescent="0.25">
      <c r="A37" s="18" t="s">
        <v>22</v>
      </c>
      <c r="B37" s="48">
        <v>2025</v>
      </c>
      <c r="C37" s="48">
        <v>2024</v>
      </c>
    </row>
    <row r="38" spans="1:3" x14ac:dyDescent="0.25">
      <c r="A38" s="14" t="s">
        <v>23</v>
      </c>
      <c r="B38" s="28">
        <v>6751</v>
      </c>
      <c r="C38" s="28">
        <v>5459</v>
      </c>
    </row>
    <row r="39" spans="1:3" x14ac:dyDescent="0.25">
      <c r="A39" s="22" t="s">
        <v>20</v>
      </c>
      <c r="B39" s="28">
        <v>215865727</v>
      </c>
      <c r="C39" s="28">
        <v>215787900</v>
      </c>
    </row>
    <row r="40" spans="1:3" ht="14" thickBot="1" x14ac:dyDescent="0.3">
      <c r="A40" s="21" t="s">
        <v>24</v>
      </c>
      <c r="B40" s="37">
        <v>31.27</v>
      </c>
      <c r="C40" s="37">
        <v>25.297989368263927</v>
      </c>
    </row>
    <row r="43" spans="1:3" s="26" customFormat="1" x14ac:dyDescent="0.25">
      <c r="A43" s="18" t="s">
        <v>25</v>
      </c>
      <c r="B43" s="48">
        <v>2025</v>
      </c>
      <c r="C43" s="48">
        <v>2024</v>
      </c>
    </row>
    <row r="44" spans="1:3" x14ac:dyDescent="0.25">
      <c r="A44" s="14" t="s">
        <v>26</v>
      </c>
      <c r="B44" s="33">
        <v>1077</v>
      </c>
      <c r="C44" s="33">
        <v>735</v>
      </c>
    </row>
    <row r="45" spans="1:3" x14ac:dyDescent="0.25">
      <c r="A45" s="24" t="s">
        <v>27</v>
      </c>
      <c r="B45" s="32">
        <v>1077</v>
      </c>
      <c r="C45" s="32">
        <v>735</v>
      </c>
    </row>
    <row r="46" spans="1:3" x14ac:dyDescent="0.25">
      <c r="A46" s="24"/>
      <c r="B46" s="31"/>
      <c r="C46" s="31"/>
    </row>
    <row r="47" spans="1:3" x14ac:dyDescent="0.25">
      <c r="A47" s="22" t="s">
        <v>28</v>
      </c>
      <c r="B47" s="28">
        <v>10478</v>
      </c>
      <c r="C47" s="28">
        <v>10161</v>
      </c>
    </row>
    <row r="48" spans="1:3" x14ac:dyDescent="0.25">
      <c r="A48" s="22" t="s">
        <v>127</v>
      </c>
      <c r="B48" s="28">
        <v>2700</v>
      </c>
      <c r="C48" s="28">
        <v>2900</v>
      </c>
    </row>
    <row r="49" spans="1:4" x14ac:dyDescent="0.25">
      <c r="A49" s="22" t="s">
        <v>29</v>
      </c>
      <c r="B49" s="28">
        <v>272</v>
      </c>
      <c r="C49" s="28">
        <v>300</v>
      </c>
    </row>
    <row r="50" spans="1:4" x14ac:dyDescent="0.25">
      <c r="A50" s="24" t="s">
        <v>30</v>
      </c>
      <c r="B50" s="27">
        <v>13451</v>
      </c>
      <c r="C50" s="27">
        <v>13361</v>
      </c>
    </row>
    <row r="51" spans="1:4" x14ac:dyDescent="0.25">
      <c r="A51" s="22" t="s">
        <v>31</v>
      </c>
      <c r="B51" s="28">
        <v>2224</v>
      </c>
      <c r="C51" s="28">
        <v>2233</v>
      </c>
    </row>
    <row r="52" spans="1:4" x14ac:dyDescent="0.25">
      <c r="A52" s="22" t="s">
        <v>32</v>
      </c>
      <c r="B52" s="28" t="s">
        <v>16</v>
      </c>
      <c r="C52" s="28">
        <v>2</v>
      </c>
    </row>
    <row r="53" spans="1:4" x14ac:dyDescent="0.25">
      <c r="A53" s="24" t="s">
        <v>33</v>
      </c>
      <c r="B53" s="27">
        <v>2224</v>
      </c>
      <c r="C53" s="27">
        <v>2235</v>
      </c>
    </row>
    <row r="54" spans="1:4" x14ac:dyDescent="0.25">
      <c r="A54" s="24" t="s">
        <v>34</v>
      </c>
      <c r="B54" s="27">
        <v>15675</v>
      </c>
      <c r="C54" s="27">
        <v>15596</v>
      </c>
    </row>
    <row r="55" spans="1:4" x14ac:dyDescent="0.25">
      <c r="A55" s="25" t="s">
        <v>35</v>
      </c>
      <c r="B55" s="39">
        <v>14598</v>
      </c>
      <c r="C55" s="39">
        <v>14861</v>
      </c>
    </row>
    <row r="56" spans="1:4" x14ac:dyDescent="0.25">
      <c r="A56" s="25" t="s">
        <v>36</v>
      </c>
      <c r="B56" s="39">
        <v>1896</v>
      </c>
      <c r="C56" s="39">
        <v>2467</v>
      </c>
      <c r="D56" s="50"/>
    </row>
    <row r="59" spans="1:4" s="26" customFormat="1" x14ac:dyDescent="0.25">
      <c r="A59" s="18" t="s">
        <v>37</v>
      </c>
      <c r="B59" s="48">
        <v>2025</v>
      </c>
      <c r="C59" s="48">
        <v>2024</v>
      </c>
    </row>
    <row r="60" spans="1:4" x14ac:dyDescent="0.25">
      <c r="A60" s="14" t="s">
        <v>35</v>
      </c>
      <c r="B60" s="28">
        <v>14598</v>
      </c>
      <c r="C60" s="28">
        <v>14861</v>
      </c>
    </row>
    <row r="61" spans="1:4" x14ac:dyDescent="0.25">
      <c r="A61" s="14" t="s">
        <v>38</v>
      </c>
      <c r="B61" s="28">
        <v>7649</v>
      </c>
      <c r="C61" s="28">
        <v>6665</v>
      </c>
    </row>
    <row r="62" spans="1:4" ht="14" thickBot="1" x14ac:dyDescent="0.3">
      <c r="A62" s="21" t="s">
        <v>39</v>
      </c>
      <c r="B62" s="36">
        <v>1.9</v>
      </c>
      <c r="C62" s="36">
        <v>2.2297074268567143</v>
      </c>
    </row>
    <row r="65" spans="1:5" s="26" customFormat="1" x14ac:dyDescent="0.25">
      <c r="A65" s="18" t="s">
        <v>40</v>
      </c>
      <c r="B65" s="48">
        <v>2025</v>
      </c>
      <c r="C65" s="48">
        <v>2024</v>
      </c>
    </row>
    <row r="66" spans="1:5" x14ac:dyDescent="0.25">
      <c r="A66" s="14" t="s">
        <v>41</v>
      </c>
      <c r="B66" s="28">
        <v>1896</v>
      </c>
      <c r="C66" s="28">
        <v>2467</v>
      </c>
    </row>
    <row r="67" spans="1:5" x14ac:dyDescent="0.25">
      <c r="A67" s="14" t="s">
        <v>131</v>
      </c>
      <c r="B67" s="28">
        <v>4712</v>
      </c>
      <c r="C67" s="28">
        <v>4231</v>
      </c>
    </row>
    <row r="68" spans="1:5" ht="14" thickBot="1" x14ac:dyDescent="0.3">
      <c r="A68" s="21" t="s">
        <v>42</v>
      </c>
      <c r="B68" s="36">
        <v>0.4</v>
      </c>
      <c r="C68" s="36">
        <v>0.58307728669345305</v>
      </c>
    </row>
    <row r="69" spans="1:5" x14ac:dyDescent="0.25">
      <c r="A69" s="26"/>
      <c r="B69" s="31"/>
      <c r="C69" s="31"/>
    </row>
    <row r="71" spans="1:5" s="26" customFormat="1" x14ac:dyDescent="0.25">
      <c r="A71" s="18" t="s">
        <v>43</v>
      </c>
      <c r="B71" s="48">
        <v>2025</v>
      </c>
      <c r="C71" s="48">
        <v>2024</v>
      </c>
    </row>
    <row r="72" spans="1:5" x14ac:dyDescent="0.25">
      <c r="A72" s="14" t="s">
        <v>44</v>
      </c>
      <c r="B72" s="28">
        <v>7830</v>
      </c>
      <c r="C72" s="28">
        <v>7388</v>
      </c>
      <c r="E72" s="49"/>
    </row>
    <row r="73" spans="1:5" x14ac:dyDescent="0.25">
      <c r="A73" s="14" t="s">
        <v>35</v>
      </c>
      <c r="B73" s="28">
        <v>14598</v>
      </c>
      <c r="C73" s="28">
        <v>14861</v>
      </c>
    </row>
    <row r="74" spans="1:5" ht="14" thickBot="1" x14ac:dyDescent="0.3">
      <c r="A74" s="21" t="s">
        <v>45</v>
      </c>
      <c r="B74" s="36">
        <v>1.9</v>
      </c>
      <c r="C74" s="36">
        <v>2</v>
      </c>
    </row>
    <row r="75" spans="1:5" x14ac:dyDescent="0.25">
      <c r="A75" s="26"/>
      <c r="B75" s="31"/>
      <c r="C75" s="31"/>
    </row>
    <row r="77" spans="1:5" s="26" customFormat="1" x14ac:dyDescent="0.25">
      <c r="A77" s="18" t="s">
        <v>46</v>
      </c>
      <c r="B77" s="48">
        <v>2025</v>
      </c>
      <c r="C77" s="48">
        <v>2024</v>
      </c>
    </row>
    <row r="78" spans="1:5" x14ac:dyDescent="0.25">
      <c r="A78" s="14" t="s">
        <v>47</v>
      </c>
      <c r="B78" s="28">
        <v>8289</v>
      </c>
      <c r="C78" s="28">
        <v>7751</v>
      </c>
      <c r="D78" s="49"/>
    </row>
    <row r="79" spans="1:5" x14ac:dyDescent="0.25">
      <c r="A79" s="14" t="s">
        <v>48</v>
      </c>
      <c r="B79" s="28">
        <v>1896</v>
      </c>
      <c r="C79" s="28">
        <v>2467</v>
      </c>
    </row>
    <row r="80" spans="1:5" ht="14" thickBot="1" x14ac:dyDescent="0.3">
      <c r="A80" s="21" t="s">
        <v>49</v>
      </c>
      <c r="B80" s="41">
        <v>0.2</v>
      </c>
      <c r="C80" s="41">
        <v>0.31828151206295963</v>
      </c>
    </row>
    <row r="83" spans="1:4" s="26" customFormat="1" x14ac:dyDescent="0.25">
      <c r="A83" s="18" t="s">
        <v>50</v>
      </c>
      <c r="B83" s="48">
        <v>2025</v>
      </c>
      <c r="C83" s="48">
        <v>2024</v>
      </c>
    </row>
    <row r="84" spans="1:4" x14ac:dyDescent="0.25">
      <c r="A84" s="14" t="s">
        <v>51</v>
      </c>
      <c r="B84" s="45">
        <v>1943295507</v>
      </c>
      <c r="C84" s="45">
        <v>1887767831</v>
      </c>
    </row>
    <row r="85" spans="1:4" x14ac:dyDescent="0.25">
      <c r="A85" s="14" t="s">
        <v>52</v>
      </c>
      <c r="B85" s="28">
        <v>215921723</v>
      </c>
      <c r="C85" s="28">
        <v>215744895</v>
      </c>
    </row>
    <row r="86" spans="1:4" ht="14" thickBot="1" x14ac:dyDescent="0.3">
      <c r="A86" s="21" t="s">
        <v>53</v>
      </c>
      <c r="B86" s="37">
        <v>9</v>
      </c>
      <c r="C86" s="37">
        <v>8.7499999988412238</v>
      </c>
    </row>
    <row r="89" spans="1:4" s="26" customFormat="1" x14ac:dyDescent="0.25">
      <c r="A89" s="18" t="s">
        <v>54</v>
      </c>
      <c r="B89" s="48">
        <v>2025</v>
      </c>
      <c r="C89" s="48">
        <v>2024</v>
      </c>
    </row>
    <row r="90" spans="1:4" x14ac:dyDescent="0.25">
      <c r="A90" s="24" t="s">
        <v>55</v>
      </c>
      <c r="B90" s="27">
        <v>2375</v>
      </c>
      <c r="C90" s="27">
        <v>2192</v>
      </c>
    </row>
    <row r="91" spans="1:4" x14ac:dyDescent="0.25">
      <c r="A91" s="14" t="s">
        <v>56</v>
      </c>
      <c r="B91" s="28">
        <v>7053</v>
      </c>
      <c r="C91" s="28">
        <v>6877.1670000000004</v>
      </c>
      <c r="D91" s="49"/>
    </row>
    <row r="92" spans="1:4" x14ac:dyDescent="0.25">
      <c r="A92" s="14" t="s">
        <v>57</v>
      </c>
      <c r="B92" s="28">
        <v>7508</v>
      </c>
      <c r="C92" s="28">
        <v>7053</v>
      </c>
    </row>
    <row r="93" spans="1:4" x14ac:dyDescent="0.25">
      <c r="A93" s="26" t="s">
        <v>58</v>
      </c>
      <c r="B93" s="27">
        <v>7280</v>
      </c>
      <c r="C93" s="27">
        <v>6965.0835000000006</v>
      </c>
    </row>
    <row r="94" spans="1:4" ht="14" thickBot="1" x14ac:dyDescent="0.3">
      <c r="A94" s="21" t="s">
        <v>128</v>
      </c>
      <c r="B94" s="29">
        <v>0.32100000000000001</v>
      </c>
      <c r="C94" s="29">
        <v>0.31471266640234818</v>
      </c>
    </row>
    <row r="97" spans="1:4" s="26" customFormat="1" x14ac:dyDescent="0.25">
      <c r="A97" s="18" t="s">
        <v>59</v>
      </c>
      <c r="B97" s="48">
        <v>2025</v>
      </c>
      <c r="C97" s="48">
        <v>2024</v>
      </c>
    </row>
    <row r="98" spans="1:4" x14ac:dyDescent="0.25">
      <c r="A98" s="14" t="s">
        <v>60</v>
      </c>
      <c r="B98" s="28">
        <v>22984.59</v>
      </c>
      <c r="C98" s="28">
        <v>17212.243000000002</v>
      </c>
    </row>
    <row r="99" spans="1:4" x14ac:dyDescent="0.25">
      <c r="A99" s="14" t="s">
        <v>61</v>
      </c>
      <c r="B99" s="28">
        <v>23505</v>
      </c>
      <c r="C99" s="28">
        <v>22984.59</v>
      </c>
    </row>
    <row r="100" spans="1:4" x14ac:dyDescent="0.25">
      <c r="A100" s="26" t="s">
        <v>62</v>
      </c>
      <c r="B100" s="27">
        <v>23245</v>
      </c>
      <c r="C100" s="27">
        <v>20098.416499999999</v>
      </c>
      <c r="D100" s="49"/>
    </row>
    <row r="101" spans="1:4" x14ac:dyDescent="0.25">
      <c r="A101" s="26"/>
      <c r="B101" s="31"/>
      <c r="C101" s="31"/>
    </row>
    <row r="102" spans="1:4" x14ac:dyDescent="0.25">
      <c r="A102" s="14" t="s">
        <v>63</v>
      </c>
      <c r="B102" s="28">
        <v>3031</v>
      </c>
      <c r="C102" s="28">
        <v>2885</v>
      </c>
    </row>
    <row r="103" spans="1:4" x14ac:dyDescent="0.25">
      <c r="A103" s="14" t="s">
        <v>64</v>
      </c>
      <c r="B103" s="33">
        <v>579</v>
      </c>
      <c r="C103" s="33">
        <v>456</v>
      </c>
    </row>
    <row r="104" spans="1:4" x14ac:dyDescent="0.25">
      <c r="A104" s="26" t="s">
        <v>65</v>
      </c>
      <c r="B104" s="27">
        <v>3610</v>
      </c>
      <c r="C104" s="27">
        <v>3341</v>
      </c>
    </row>
    <row r="105" spans="1:4" ht="14" thickBot="1" x14ac:dyDescent="0.3">
      <c r="A105" s="21" t="s">
        <v>129</v>
      </c>
      <c r="B105" s="29">
        <v>0.155</v>
      </c>
      <c r="C105" s="29">
        <v>0.16623200141165351</v>
      </c>
    </row>
    <row r="108" spans="1:4" s="26" customFormat="1" x14ac:dyDescent="0.25">
      <c r="A108" s="18" t="s">
        <v>66</v>
      </c>
      <c r="B108" s="48">
        <v>2025</v>
      </c>
      <c r="C108" s="48">
        <v>2024</v>
      </c>
    </row>
    <row r="109" spans="1:4" x14ac:dyDescent="0.25">
      <c r="A109" s="14" t="s">
        <v>67</v>
      </c>
      <c r="B109" s="28">
        <v>89152</v>
      </c>
      <c r="C109" s="28">
        <v>84057</v>
      </c>
    </row>
    <row r="110" spans="1:4" x14ac:dyDescent="0.25">
      <c r="A110" s="14" t="s">
        <v>3</v>
      </c>
      <c r="B110" s="28">
        <v>3572</v>
      </c>
      <c r="C110" s="28">
        <v>3290</v>
      </c>
      <c r="D110" s="49"/>
    </row>
    <row r="111" spans="1:4" x14ac:dyDescent="0.25">
      <c r="A111" s="19" t="s">
        <v>15</v>
      </c>
      <c r="B111" s="28">
        <v>-116</v>
      </c>
      <c r="C111" s="28">
        <v>-143</v>
      </c>
      <c r="D111" s="49"/>
    </row>
    <row r="112" spans="1:4" x14ac:dyDescent="0.25">
      <c r="A112" s="22" t="s">
        <v>68</v>
      </c>
      <c r="B112" s="28">
        <v>3688</v>
      </c>
      <c r="C112" s="28">
        <v>3433</v>
      </c>
    </row>
    <row r="113" spans="1:4" x14ac:dyDescent="0.25">
      <c r="A113" s="30" t="s">
        <v>69</v>
      </c>
      <c r="B113" s="34">
        <v>4</v>
      </c>
      <c r="C113" s="34">
        <v>3.9</v>
      </c>
      <c r="D113" s="53"/>
    </row>
    <row r="114" spans="1:4" ht="14" thickBot="1" x14ac:dyDescent="0.3">
      <c r="A114" s="21" t="s">
        <v>70</v>
      </c>
      <c r="B114" s="36">
        <v>4.0999999999999996</v>
      </c>
      <c r="C114" s="36">
        <v>4.0999999999999996</v>
      </c>
    </row>
    <row r="117" spans="1:4" s="26" customFormat="1" x14ac:dyDescent="0.25">
      <c r="A117" s="18" t="s">
        <v>71</v>
      </c>
      <c r="B117" s="48">
        <v>2025</v>
      </c>
      <c r="C117" s="48">
        <v>2024</v>
      </c>
    </row>
    <row r="118" spans="1:4" x14ac:dyDescent="0.25">
      <c r="A118" s="26" t="s">
        <v>72</v>
      </c>
      <c r="B118" s="27">
        <v>36913</v>
      </c>
      <c r="C118" s="27">
        <v>35432</v>
      </c>
    </row>
    <row r="119" spans="1:4" x14ac:dyDescent="0.25">
      <c r="A119" s="19" t="s">
        <v>73</v>
      </c>
      <c r="B119" s="28"/>
      <c r="C119" s="28"/>
    </row>
    <row r="120" spans="1:4" x14ac:dyDescent="0.25">
      <c r="A120" s="19" t="s">
        <v>74</v>
      </c>
      <c r="B120" s="28">
        <v>13408</v>
      </c>
      <c r="C120" s="28">
        <v>12448</v>
      </c>
      <c r="D120" s="49"/>
    </row>
    <row r="121" spans="1:4" x14ac:dyDescent="0.25">
      <c r="A121" s="19" t="s">
        <v>75</v>
      </c>
      <c r="B121" s="28"/>
      <c r="C121" s="28"/>
    </row>
    <row r="122" spans="1:4" ht="14" thickBot="1" x14ac:dyDescent="0.3">
      <c r="A122" s="21" t="s">
        <v>71</v>
      </c>
      <c r="B122" s="35">
        <v>23505</v>
      </c>
      <c r="C122" s="35">
        <v>22984.59</v>
      </c>
    </row>
    <row r="123" spans="1:4" x14ac:dyDescent="0.25">
      <c r="A123" s="26"/>
      <c r="B123" s="31"/>
      <c r="C123" s="31"/>
    </row>
    <row r="125" spans="1:4" s="26" customFormat="1" x14ac:dyDescent="0.25">
      <c r="A125" s="18" t="s">
        <v>76</v>
      </c>
      <c r="B125" s="48">
        <v>2025</v>
      </c>
      <c r="C125" s="48">
        <v>2024</v>
      </c>
    </row>
    <row r="126" spans="1:4" x14ac:dyDescent="0.25">
      <c r="A126" s="14" t="s">
        <v>77</v>
      </c>
      <c r="B126" s="28">
        <v>7830</v>
      </c>
      <c r="C126" s="28">
        <v>7388</v>
      </c>
      <c r="D126" s="49"/>
    </row>
    <row r="127" spans="1:4" x14ac:dyDescent="0.25">
      <c r="A127" s="22" t="s">
        <v>78</v>
      </c>
      <c r="B127" s="28">
        <v>36913</v>
      </c>
      <c r="C127" s="28">
        <v>35432</v>
      </c>
    </row>
    <row r="128" spans="1:4" ht="14" thickBot="1" x14ac:dyDescent="0.3">
      <c r="A128" s="21" t="s">
        <v>79</v>
      </c>
      <c r="B128" s="29">
        <v>0.21199999999999999</v>
      </c>
      <c r="C128" s="29">
        <v>0.20851207947617972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E956-796A-4D9B-9A97-16BDE1AEE1F2}">
  <sheetPr codeName="Sheet6">
    <tabColor rgb="FFFF0000"/>
  </sheetPr>
  <dimension ref="A1:G28"/>
  <sheetViews>
    <sheetView topLeftCell="A10" zoomScale="80" zoomScaleNormal="80" workbookViewId="0">
      <selection activeCell="E53" sqref="E53"/>
    </sheetView>
  </sheetViews>
  <sheetFormatPr defaultColWidth="9.1796875" defaultRowHeight="13" outlineLevelRow="1" outlineLevelCol="1" x14ac:dyDescent="0.3"/>
  <cols>
    <col min="1" max="1" width="7.26953125" style="1" bestFit="1" customWidth="1" outlineLevel="1"/>
    <col min="2" max="2" width="19.453125" style="1" bestFit="1" customWidth="1" outlineLevel="1"/>
    <col min="3" max="3" width="39.453125" style="1" bestFit="1" customWidth="1" outlineLevel="1"/>
    <col min="4" max="4" width="4.453125" style="1" customWidth="1"/>
    <col min="5" max="5" width="58.26953125" style="1" bestFit="1" customWidth="1"/>
    <col min="6" max="6" width="6.453125" style="1" bestFit="1" customWidth="1"/>
    <col min="7" max="7" width="5.81640625" style="1" bestFit="1" customWidth="1"/>
    <col min="8" max="8" width="10.81640625" style="1" customWidth="1"/>
    <col min="9" max="10" width="9.1796875" style="1"/>
    <col min="11" max="11" width="14.81640625" style="1" customWidth="1"/>
    <col min="12" max="16384" width="9.1796875" style="1"/>
  </cols>
  <sheetData>
    <row r="1" spans="2:7" outlineLevel="1" x14ac:dyDescent="0.3"/>
    <row r="2" spans="2:7" outlineLevel="1" x14ac:dyDescent="0.3">
      <c r="F2" s="1" t="s">
        <v>80</v>
      </c>
    </row>
    <row r="3" spans="2:7" outlineLevel="1" x14ac:dyDescent="0.3">
      <c r="B3" s="1" t="s">
        <v>81</v>
      </c>
      <c r="C3" s="1" t="s">
        <v>82</v>
      </c>
    </row>
    <row r="4" spans="2:7" outlineLevel="1" x14ac:dyDescent="0.3">
      <c r="B4" s="1" t="s">
        <v>83</v>
      </c>
      <c r="C4" s="1" t="s">
        <v>84</v>
      </c>
    </row>
    <row r="5" spans="2:7" outlineLevel="1" x14ac:dyDescent="0.3">
      <c r="B5" s="1" t="s">
        <v>85</v>
      </c>
      <c r="C5" s="1" t="str">
        <f>_xll.cc.fCompName(C4)</f>
        <v>Axfoodkoncernen operativ</v>
      </c>
    </row>
    <row r="6" spans="2:7" outlineLevel="1" x14ac:dyDescent="0.3">
      <c r="B6" s="1" t="s">
        <v>86</v>
      </c>
    </row>
    <row r="7" spans="2:7" outlineLevel="1" x14ac:dyDescent="0.3">
      <c r="B7" s="1" t="s">
        <v>87</v>
      </c>
      <c r="C7" s="1" t="s">
        <v>88</v>
      </c>
    </row>
    <row r="8" spans="2:7" outlineLevel="1" x14ac:dyDescent="0.3">
      <c r="B8" s="1" t="s">
        <v>89</v>
      </c>
    </row>
    <row r="9" spans="2:7" outlineLevel="1" x14ac:dyDescent="0.3">
      <c r="B9" s="1" t="s">
        <v>90</v>
      </c>
      <c r="C9" s="1" t="s">
        <v>91</v>
      </c>
    </row>
    <row r="10" spans="2:7" outlineLevel="1" x14ac:dyDescent="0.3">
      <c r="B10" s="1" t="s">
        <v>92</v>
      </c>
      <c r="C10" s="1" t="s">
        <v>93</v>
      </c>
    </row>
    <row r="11" spans="2:7" outlineLevel="1" x14ac:dyDescent="0.3">
      <c r="B11" s="1" t="s">
        <v>92</v>
      </c>
      <c r="C11" s="1" t="s">
        <v>94</v>
      </c>
    </row>
    <row r="12" spans="2:7" outlineLevel="1" x14ac:dyDescent="0.3">
      <c r="B12" s="1" t="s">
        <v>95</v>
      </c>
      <c r="C12" s="1" t="s">
        <v>91</v>
      </c>
      <c r="F12" s="1" t="s">
        <v>80</v>
      </c>
    </row>
    <row r="13" spans="2:7" outlineLevel="1" x14ac:dyDescent="0.3">
      <c r="B13" s="1" t="s">
        <v>96</v>
      </c>
      <c r="F13" s="1" t="s">
        <v>80</v>
      </c>
      <c r="G13" s="1" t="s">
        <v>80</v>
      </c>
    </row>
    <row r="14" spans="2:7" ht="18" customHeight="1" outlineLevel="1" x14ac:dyDescent="0.3">
      <c r="B14" s="1" t="s">
        <v>97</v>
      </c>
      <c r="F14" s="1">
        <v>1809</v>
      </c>
      <c r="G14" s="1">
        <v>1709</v>
      </c>
    </row>
    <row r="15" spans="2:7" ht="15.75" customHeight="1" outlineLevel="1" x14ac:dyDescent="0.3">
      <c r="B15" s="1" t="s">
        <v>98</v>
      </c>
      <c r="C15" s="1">
        <v>6099</v>
      </c>
      <c r="F15" s="1" t="s">
        <v>99</v>
      </c>
      <c r="G15" s="1" t="s">
        <v>99</v>
      </c>
    </row>
    <row r="16" spans="2:7" ht="15.75" customHeight="1" x14ac:dyDescent="0.3">
      <c r="C16" s="1">
        <v>8190</v>
      </c>
    </row>
    <row r="17" spans="1:7" ht="15.75" customHeight="1" x14ac:dyDescent="0.3">
      <c r="C17" s="1">
        <v>8199</v>
      </c>
      <c r="E17" s="1" t="s">
        <v>100</v>
      </c>
    </row>
    <row r="18" spans="1:7" ht="15.75" customHeight="1" x14ac:dyDescent="0.3">
      <c r="E18" s="2"/>
      <c r="F18" s="3" t="s">
        <v>101</v>
      </c>
      <c r="G18" s="3" t="s">
        <v>101</v>
      </c>
    </row>
    <row r="19" spans="1:7" ht="15.75" customHeight="1" x14ac:dyDescent="0.3">
      <c r="E19" s="9" t="s">
        <v>102</v>
      </c>
      <c r="F19" s="5">
        <v>2018</v>
      </c>
      <c r="G19" s="5">
        <v>2017</v>
      </c>
    </row>
    <row r="20" spans="1:7" x14ac:dyDescent="0.3">
      <c r="B20" s="1" t="s">
        <v>103</v>
      </c>
      <c r="C20" s="1" t="str">
        <f>_xll.cc.fCompName(B20)</f>
        <v>Willys Total operativ</v>
      </c>
      <c r="E20" s="1" t="s">
        <v>104</v>
      </c>
      <c r="F20" s="6">
        <f>_xll.cc.fGetVal(F$14,,F$13,$C$3,$B20,$C$7,$C$8,$C$10,$C$15,,,,,,$C$12,,$C$9)/1000</f>
        <v>933.20699999999999</v>
      </c>
      <c r="G20" s="6">
        <f>_xll.cc.fGetVal(G$14,,G$13,$C$3,$B20,$C$7,$C$8,$C$10,$C$15,,,,,,$C$12,,$C$9)/1000</f>
        <v>786.52200000000005</v>
      </c>
    </row>
    <row r="21" spans="1:7" x14ac:dyDescent="0.3">
      <c r="B21" s="1" t="s">
        <v>105</v>
      </c>
      <c r="C21" s="1" t="str">
        <f>_xll.cc.fCompName(B21)</f>
        <v>Hemköpskedjan operativ</v>
      </c>
      <c r="E21" s="1" t="s">
        <v>106</v>
      </c>
      <c r="F21" s="6">
        <f>_xll.cc.fGetVal(F$14,,F$13,$C$3,$B21,$C$7,$C$8,$C$10,$C$15,,,,,,$C$12,,$C$9)/1000</f>
        <v>189.173</v>
      </c>
      <c r="G21" s="6">
        <f>_xll.cc.fGetVal(G$14,,G$13,$C$3,$B21,$C$7,$C$8,$C$10,$C$15,,,,,,$C$12,,$C$9)/1000</f>
        <v>147.24700000000001</v>
      </c>
    </row>
    <row r="22" spans="1:7" x14ac:dyDescent="0.3">
      <c r="E22" s="1" t="s">
        <v>107</v>
      </c>
      <c r="F22" s="6"/>
      <c r="G22" s="6"/>
    </row>
    <row r="23" spans="1:7" x14ac:dyDescent="0.3">
      <c r="E23" s="1" t="s">
        <v>108</v>
      </c>
      <c r="F23" s="6"/>
      <c r="G23" s="6"/>
    </row>
    <row r="24" spans="1:7" x14ac:dyDescent="0.3">
      <c r="E24" s="1" t="s">
        <v>109</v>
      </c>
      <c r="F24" s="6"/>
      <c r="G24" s="6"/>
    </row>
    <row r="25" spans="1:7" x14ac:dyDescent="0.3">
      <c r="B25" s="1" t="s">
        <v>110</v>
      </c>
      <c r="C25" s="1" t="str">
        <f>_xll.cc.fCompName(B25)</f>
        <v>Axfood Snabbgross operativ</v>
      </c>
      <c r="E25" s="1" t="s">
        <v>111</v>
      </c>
      <c r="F25" s="6">
        <f>_xll.cc.fGetVal(F$14,,F$13,$C$3,$B25,$C$7,$C$8,$C$10,$C$15,,,,,,$C$12,,$C$9)/1000</f>
        <v>96.393000000000001</v>
      </c>
      <c r="G25" s="6">
        <f>_xll.cc.fGetVal(G$14,,G$13,$C$3,$B25,$C$7,$C$8,$C$10,$C$15,,,,,,$C$12,,$C$9)/1000</f>
        <v>167.548</v>
      </c>
    </row>
    <row r="26" spans="1:7" x14ac:dyDescent="0.3">
      <c r="B26" s="1" t="s">
        <v>112</v>
      </c>
      <c r="C26" s="1" t="str">
        <f>_xll.cc.fCompName(B26)</f>
        <v>Dagab operativ</v>
      </c>
      <c r="E26" s="1" t="s">
        <v>113</v>
      </c>
      <c r="F26" s="6">
        <f>_xll.cc.fGetVal(F$14,,F$13,$C$3,$B26,$C$7,$C$8,$C$10,$C$15,,,,,,$C$12,,$C$9)/1000</f>
        <v>515.60299999999995</v>
      </c>
      <c r="G26" s="6">
        <f>_xll.cc.fGetVal(G$14,,G$13,$C$3,$B26,$C$7,$C$8,$C$10,$C$15,,,,,,$C$12,,$C$9)/1000</f>
        <v>543.505</v>
      </c>
    </row>
    <row r="27" spans="1:7" x14ac:dyDescent="0.3">
      <c r="A27" s="1" t="s">
        <v>114</v>
      </c>
      <c r="B27" s="1" t="s">
        <v>115</v>
      </c>
      <c r="E27" s="1" t="s">
        <v>116</v>
      </c>
      <c r="F27" s="6">
        <f>_xll.cc.fGetVal(F$14,,F$13,$C$3,$A27,$C$7,$C$8,$C$10,$C$15,,,,,,$C$12,,$C$9)/1000+_xll.cc.fGetVal(F$14,,F$13,$C$3,$B27,$C$7,$C$8,$C$10,$C$15,,,,,,$C$12,,$C$9)/1000</f>
        <v>-123.22800000000001</v>
      </c>
      <c r="G27" s="6">
        <f>_xll.cc.fGetVal(G$14,,G$13,$C$3,$A27,$C$7,$C$8,$C$10,$C$15,,,,,,$C$12,,$C$9)/1000+_xll.cc.fGetVal(G$14,,G$13,$C$3,$B27,$C$7,$C$8,$C$10,$C$15,,,,,,$C$12,,$C$9)/1000</f>
        <v>-154.006</v>
      </c>
    </row>
    <row r="28" spans="1:7" x14ac:dyDescent="0.3">
      <c r="B28" s="1" t="s">
        <v>117</v>
      </c>
      <c r="C28" s="1" t="str">
        <f>_xll.cc.fAccName(B28)</f>
        <v>KASSAFLÖDE FRÅN INVESTERINGSVERKSAMHETEN</v>
      </c>
      <c r="E28" s="9" t="s">
        <v>118</v>
      </c>
      <c r="F28" s="10">
        <f>-_xll.cc.fGetVal(F$14,,F$13,$C$3,$C4,$C$7,$C$8,$C$10,$B$28,,,,,,$C$12,,$C$9)/1000</f>
        <v>-1923.134</v>
      </c>
      <c r="G28" s="10">
        <f>-_xll.cc.fGetVal(G$14,,G$13,$C$3,$C4,$C$7,$C$8,$C$10,$B$28,,,,,,$C$12,,$C$9)/1000</f>
        <v>-516.43399999999997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DC42D-4107-4390-BC34-8DBC4D3F08DC}">
  <sheetPr codeName="Sheet15">
    <tabColor rgb="FFFF0000"/>
  </sheetPr>
  <dimension ref="A1:I21"/>
  <sheetViews>
    <sheetView zoomScale="80" zoomScaleNormal="80" workbookViewId="0">
      <selection activeCell="H24" sqref="H24"/>
    </sheetView>
  </sheetViews>
  <sheetFormatPr defaultColWidth="9.1796875" defaultRowHeight="13" outlineLevelRow="1" outlineLevelCol="1" x14ac:dyDescent="0.3"/>
  <cols>
    <col min="1" max="1" width="14" style="1" customWidth="1" outlineLevel="1"/>
    <col min="2" max="2" width="21.7265625" style="1" customWidth="1" outlineLevel="1"/>
    <col min="3" max="3" width="44.81640625" style="1" customWidth="1" outlineLevel="1"/>
    <col min="4" max="4" width="4.453125" style="1" customWidth="1"/>
    <col min="5" max="5" width="58.453125" style="1" customWidth="1"/>
    <col min="6" max="8" width="11" style="1" customWidth="1"/>
    <col min="9" max="9" width="9.1796875" style="1"/>
    <col min="10" max="10" width="14.81640625" style="1" customWidth="1"/>
    <col min="11" max="16384" width="9.1796875" style="1"/>
  </cols>
  <sheetData>
    <row r="1" spans="2:8" outlineLevel="1" x14ac:dyDescent="0.3"/>
    <row r="2" spans="2:8" outlineLevel="1" x14ac:dyDescent="0.3"/>
    <row r="3" spans="2:8" outlineLevel="1" x14ac:dyDescent="0.3">
      <c r="B3" s="1" t="s">
        <v>81</v>
      </c>
      <c r="C3" s="1" t="s">
        <v>82</v>
      </c>
    </row>
    <row r="4" spans="2:8" outlineLevel="1" x14ac:dyDescent="0.3">
      <c r="B4" s="1" t="s">
        <v>83</v>
      </c>
      <c r="C4" s="1" t="s">
        <v>119</v>
      </c>
    </row>
    <row r="5" spans="2:8" outlineLevel="1" x14ac:dyDescent="0.3">
      <c r="B5" s="1" t="s">
        <v>85</v>
      </c>
      <c r="C5" s="1" t="str">
        <f>_xll.cc.fCompName(C4)</f>
        <v>Axfoodkoncernen</v>
      </c>
    </row>
    <row r="6" spans="2:8" outlineLevel="1" x14ac:dyDescent="0.3">
      <c r="B6" s="1" t="s">
        <v>86</v>
      </c>
    </row>
    <row r="7" spans="2:8" outlineLevel="1" x14ac:dyDescent="0.3">
      <c r="B7" s="1" t="s">
        <v>87</v>
      </c>
      <c r="C7" s="1" t="s">
        <v>120</v>
      </c>
    </row>
    <row r="8" spans="2:8" outlineLevel="1" x14ac:dyDescent="0.3">
      <c r="B8" s="1" t="s">
        <v>89</v>
      </c>
    </row>
    <row r="9" spans="2:8" outlineLevel="1" x14ac:dyDescent="0.3">
      <c r="B9" s="1" t="s">
        <v>90</v>
      </c>
      <c r="C9" s="1" t="s">
        <v>121</v>
      </c>
    </row>
    <row r="10" spans="2:8" outlineLevel="1" x14ac:dyDescent="0.3">
      <c r="B10" s="1" t="s">
        <v>92</v>
      </c>
      <c r="C10" s="1" t="s">
        <v>93</v>
      </c>
    </row>
    <row r="11" spans="2:8" outlineLevel="1" x14ac:dyDescent="0.3">
      <c r="B11" s="1" t="s">
        <v>92</v>
      </c>
      <c r="C11" s="1" t="s">
        <v>94</v>
      </c>
    </row>
    <row r="12" spans="2:8" outlineLevel="1" x14ac:dyDescent="0.3">
      <c r="B12" s="1" t="s">
        <v>95</v>
      </c>
      <c r="C12" s="1" t="s">
        <v>121</v>
      </c>
      <c r="F12" s="1" t="s">
        <v>80</v>
      </c>
    </row>
    <row r="13" spans="2:8" outlineLevel="1" x14ac:dyDescent="0.3">
      <c r="B13" s="1" t="s">
        <v>96</v>
      </c>
      <c r="F13" s="1" t="s">
        <v>80</v>
      </c>
      <c r="G13" s="1" t="s">
        <v>80</v>
      </c>
      <c r="H13" s="1" t="s">
        <v>80</v>
      </c>
    </row>
    <row r="14" spans="2:8" ht="18" customHeight="1" outlineLevel="1" x14ac:dyDescent="0.3">
      <c r="B14" s="1" t="s">
        <v>97</v>
      </c>
      <c r="F14" s="1">
        <v>1809</v>
      </c>
      <c r="G14" s="1">
        <v>1709</v>
      </c>
      <c r="H14" s="1">
        <v>1712</v>
      </c>
    </row>
    <row r="15" spans="2:8" ht="15.75" customHeight="1" outlineLevel="1" x14ac:dyDescent="0.3">
      <c r="B15" s="1" t="s">
        <v>98</v>
      </c>
      <c r="F15" s="1" t="s">
        <v>99</v>
      </c>
      <c r="G15" s="1" t="s">
        <v>99</v>
      </c>
      <c r="H15" s="1" t="s">
        <v>99</v>
      </c>
    </row>
    <row r="16" spans="2:8" ht="15.75" customHeight="1" x14ac:dyDescent="0.3"/>
    <row r="17" spans="2:9" ht="15.75" customHeight="1" x14ac:dyDescent="0.3">
      <c r="E17" s="1" t="s">
        <v>122</v>
      </c>
    </row>
    <row r="18" spans="2:9" ht="15.75" customHeight="1" x14ac:dyDescent="0.3">
      <c r="E18" s="2"/>
      <c r="F18" s="3"/>
      <c r="G18" s="3"/>
      <c r="H18" s="3"/>
    </row>
    <row r="19" spans="2:9" ht="15.75" customHeight="1" x14ac:dyDescent="0.3">
      <c r="E19" s="4" t="s">
        <v>102</v>
      </c>
      <c r="F19" s="11">
        <v>43373</v>
      </c>
      <c r="G19" s="11">
        <v>43008</v>
      </c>
      <c r="H19" s="11">
        <v>43100</v>
      </c>
    </row>
    <row r="20" spans="2:9" ht="15.75" customHeight="1" x14ac:dyDescent="0.3">
      <c r="E20" s="8" t="s">
        <v>123</v>
      </c>
      <c r="F20" s="12"/>
      <c r="G20" s="12"/>
      <c r="H20" s="12"/>
    </row>
    <row r="21" spans="2:9" x14ac:dyDescent="0.3">
      <c r="B21" s="1">
        <v>1070</v>
      </c>
      <c r="C21" s="1" t="str">
        <f>_xll.cc.fAccName(B21)</f>
        <v>Goodwill</v>
      </c>
      <c r="E21" s="1" t="s">
        <v>124</v>
      </c>
      <c r="F21" s="6">
        <f>_xll.cc.fGetVal(F$14,,F$13,$C$3,$C$4,$C$7,$C$8,$C$10,$B21,,,,,,$C$12,,$C$9)/1000</f>
        <v>2674.4830000000002</v>
      </c>
      <c r="G21" s="6">
        <f>_xll.cc.fGetVal(G$14,,G$13,$C$3,$C$4,$C$7,$C$8,$C$10,$B21,,,,,,$C$12,,$C$9)/1000</f>
        <v>2670.788</v>
      </c>
      <c r="H21" s="6">
        <f>_xll.cc.fGetVal(H$14,,H$13,$C$3,$C$4,$C$7,$C$8,$C$10,$B21,,,,,,$C$12,,$C$9)/1000</f>
        <v>2670.9679999999998</v>
      </c>
      <c r="I21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9735443DA15B46AEC533EA893D9BB3" ma:contentTypeVersion="15" ma:contentTypeDescription="Skapa ett nytt dokument." ma:contentTypeScope="" ma:versionID="7803579f9513243754b469f865e42080">
  <xsd:schema xmlns:xsd="http://www.w3.org/2001/XMLSchema" xmlns:xs="http://www.w3.org/2001/XMLSchema" xmlns:p="http://schemas.microsoft.com/office/2006/metadata/properties" xmlns:ns2="176032ac-fbc5-4a64-ab3e-05765e2e2af5" xmlns:ns3="3558cb27-9596-4a47-8ea3-97dd668f5d00" targetNamespace="http://schemas.microsoft.com/office/2006/metadata/properties" ma:root="true" ma:fieldsID="7a65227b2b79ab3025cd5ce8a3fca23b" ns2:_="" ns3:_="">
    <xsd:import namespace="176032ac-fbc5-4a64-ab3e-05765e2e2af5"/>
    <xsd:import namespace="3558cb27-9596-4a47-8ea3-97dd668f5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032ac-fbc5-4a64-ab3e-05765e2e2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7e73f1f4-59ff-43f9-95b3-b66e7542de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8cb27-9596-4a47-8ea3-97dd668f5d0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6032ac-fbc5-4a64-ab3e-05765e2e2a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8B6861-9E89-4802-8A86-1836F0317A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94664-0425-4E25-95AD-83CE69B5C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032ac-fbc5-4a64-ab3e-05765e2e2af5"/>
    <ds:schemaRef ds:uri="3558cb27-9596-4a47-8ea3-97dd668f5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E8FF2E-4F48-479B-8C29-98F140A45E7E}">
  <ds:schemaRefs>
    <ds:schemaRef ds:uri="http://purl.org/dc/elements/1.1/"/>
    <ds:schemaRef ds:uri="http://schemas.microsoft.com/office/2006/documentManagement/types"/>
    <ds:schemaRef ds:uri="http://purl.org/dc/dcmitype/"/>
    <ds:schemaRef ds:uri="7457e654-a03b-4eca-a3e5-fadc75027e34"/>
    <ds:schemaRef ds:uri="http://schemas.openxmlformats.org/package/2006/metadata/core-properties"/>
    <ds:schemaRef ds:uri="fa31a3ba-e902-4ecf-b12b-65452c917191"/>
    <ds:schemaRef ds:uri="http://www.w3.org/XML/1998/namespace"/>
    <ds:schemaRef ds:uri="http://purl.org/dc/terms/"/>
    <ds:schemaRef ds:uri="b9760345-3413-4ace-a457-229dfe186037"/>
    <ds:schemaRef ds:uri="http://schemas.microsoft.com/office/infopath/2007/PartnerControls"/>
    <ds:schemaRef ds:uri="http://schemas.microsoft.com/office/2006/metadata/properties"/>
    <ds:schemaRef ds:uri="176032ac-fbc5-4a64-ab3e-05765e2e2a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Nyckeltal Axfood</vt:lpstr>
      <vt:lpstr>Investeringar</vt:lpstr>
      <vt:lpstr>KFA KC</vt:lpstr>
    </vt:vector>
  </TitlesOfParts>
  <Manager/>
  <Company>Axfood 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Jonsson Johanna</dc:creator>
  <cp:keywords/>
  <dc:description/>
  <cp:lastModifiedBy>Bergendorf Alexander</cp:lastModifiedBy>
  <cp:revision/>
  <dcterms:created xsi:type="dcterms:W3CDTF">2015-09-28T11:39:31Z</dcterms:created>
  <dcterms:modified xsi:type="dcterms:W3CDTF">2026-02-19T08:14:01Z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0x010100DF9735443DA15B46AEC533EA893D9BB3</vt:lpwstr>
  </property>
  <property fmtid="{D5CDD505-2E9C-101B-9397-08002B2CF9AE}" pid="3" name="MediaServiceImageTags">
    <vt:lpwstr/>
  </property>
</Properties>
</file>